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\Documents\2024\ART. 37\2DO TRIMESTRE 2024\"/>
    </mc:Choice>
  </mc:AlternateContent>
  <xr:revisionPtr revIDLastSave="0" documentId="13_ncr:1_{E35B993F-0AB7-49AE-AB6B-953A10C0738D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Carátula" sheetId="8" r:id="rId1"/>
    <sheet name="Frac I" sheetId="2" r:id="rId2"/>
    <sheet name="Frac II" sheetId="5" r:id="rId3"/>
    <sheet name="Frac III" sheetId="4" r:id="rId4"/>
    <sheet name="FRAC IV" sheetId="6" r:id="rId5"/>
    <sheet name="FRAC V" sheetId="7" r:id="rId6"/>
  </sheets>
  <externalReferences>
    <externalReference r:id="rId7"/>
  </externalReferences>
  <definedNames>
    <definedName name="_xlnm.Print_Area" localSheetId="0">Carátula!$A$1:$I$32</definedName>
    <definedName name="_xlnm.Print_Area" localSheetId="1">'Frac I'!$A$1:$K$52</definedName>
    <definedName name="_xlnm.Print_Area" localSheetId="2">'Frac II'!$A$1:$U$72</definedName>
    <definedName name="_xlnm.Print_Area" localSheetId="3">'Frac III'!$A$1:$P$55</definedName>
    <definedName name="_xlnm.Print_Area" localSheetId="4">'FRAC IV'!$A$1:$G$29</definedName>
    <definedName name="_xlnm.Print_Area" localSheetId="5">'FRAC V'!$A$1:$F$30</definedName>
    <definedName name="_xlnm.Print_Titles" localSheetId="2">'Frac II'!$1:$11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5" l="1"/>
  <c r="S33" i="5"/>
  <c r="R33" i="5"/>
  <c r="U33" i="5" s="1"/>
  <c r="U32" i="5"/>
  <c r="T32" i="5"/>
  <c r="S32" i="5"/>
  <c r="R32" i="5"/>
  <c r="T31" i="5"/>
  <c r="S31" i="5"/>
  <c r="R31" i="5"/>
  <c r="U31" i="5" s="1"/>
  <c r="T30" i="5"/>
  <c r="S30" i="5"/>
  <c r="R30" i="5"/>
  <c r="U30" i="5" s="1"/>
  <c r="U29" i="5"/>
  <c r="T29" i="5"/>
  <c r="S29" i="5"/>
  <c r="R29" i="5"/>
  <c r="T28" i="5"/>
  <c r="S28" i="5"/>
  <c r="R28" i="5"/>
  <c r="U28" i="5" s="1"/>
  <c r="T27" i="5"/>
  <c r="S27" i="5"/>
  <c r="R27" i="5"/>
  <c r="U27" i="5" s="1"/>
  <c r="U26" i="5"/>
  <c r="T26" i="5"/>
  <c r="S26" i="5"/>
  <c r="R26" i="5"/>
  <c r="T25" i="5"/>
  <c r="S25" i="5"/>
  <c r="R25" i="5"/>
  <c r="U25" i="5" s="1"/>
  <c r="T24" i="5"/>
  <c r="S24" i="5"/>
  <c r="R24" i="5"/>
  <c r="U24" i="5" s="1"/>
  <c r="U23" i="5"/>
  <c r="T23" i="5"/>
  <c r="S23" i="5"/>
  <c r="R23" i="5"/>
  <c r="T22" i="5"/>
  <c r="S22" i="5"/>
  <c r="R22" i="5"/>
  <c r="U22" i="5" s="1"/>
  <c r="T21" i="5"/>
  <c r="S21" i="5"/>
  <c r="R21" i="5"/>
  <c r="U21" i="5" s="1"/>
  <c r="U20" i="5"/>
  <c r="T20" i="5"/>
  <c r="S20" i="5"/>
  <c r="R20" i="5"/>
  <c r="T19" i="5"/>
  <c r="S19" i="5"/>
  <c r="R19" i="5"/>
  <c r="U19" i="5" s="1"/>
  <c r="T18" i="5"/>
  <c r="S18" i="5"/>
  <c r="R18" i="5"/>
  <c r="U18" i="5" s="1"/>
  <c r="U17" i="5"/>
  <c r="T17" i="5"/>
  <c r="S17" i="5"/>
  <c r="R17" i="5"/>
  <c r="T16" i="5"/>
  <c r="S16" i="5"/>
  <c r="R16" i="5"/>
  <c r="U16" i="5" s="1"/>
  <c r="T15" i="5"/>
  <c r="S15" i="5"/>
  <c r="R15" i="5"/>
  <c r="U15" i="5" s="1"/>
  <c r="U14" i="5"/>
  <c r="T14" i="5"/>
  <c r="S14" i="5"/>
  <c r="R14" i="5"/>
  <c r="T13" i="5"/>
  <c r="S13" i="5"/>
  <c r="R13" i="5"/>
  <c r="U13" i="5" s="1"/>
  <c r="T12" i="5"/>
  <c r="S12" i="5"/>
  <c r="R12" i="5"/>
  <c r="U12" i="5" s="1"/>
  <c r="P11" i="4" l="1"/>
  <c r="O11" i="4"/>
  <c r="N11" i="4"/>
  <c r="P44" i="4" l="1"/>
  <c r="O44" i="4"/>
  <c r="N44" i="4"/>
  <c r="L44" i="4"/>
  <c r="K44" i="4"/>
  <c r="J44" i="4"/>
  <c r="H44" i="4"/>
  <c r="G44" i="4"/>
  <c r="F44" i="4"/>
  <c r="D44" i="4"/>
  <c r="C44" i="4"/>
  <c r="B44" i="4"/>
  <c r="U63" i="5"/>
  <c r="T63" i="5"/>
  <c r="S63" i="5"/>
  <c r="R63" i="5"/>
  <c r="L63" i="5"/>
  <c r="K63" i="5"/>
  <c r="J63" i="5"/>
  <c r="H63" i="5"/>
  <c r="G63" i="5"/>
  <c r="F63" i="5"/>
  <c r="F38" i="2"/>
  <c r="E38" i="2"/>
  <c r="D38" i="2"/>
  <c r="AA40" i="5"/>
  <c r="AA42" i="5"/>
  <c r="AA44" i="5"/>
  <c r="AA46" i="5"/>
  <c r="AA48" i="5"/>
  <c r="AA50" i="5"/>
  <c r="AA52" i="5"/>
  <c r="AA53" i="5"/>
  <c r="AA55" i="5"/>
  <c r="AA57" i="5"/>
  <c r="AA59" i="5"/>
  <c r="AA61" i="5"/>
  <c r="AA41" i="5"/>
  <c r="AA43" i="5"/>
  <c r="AA45" i="5"/>
  <c r="AA47" i="5"/>
  <c r="AA49" i="5"/>
  <c r="AA51" i="5"/>
  <c r="AA54" i="5"/>
  <c r="AA56" i="5"/>
  <c r="AA58" i="5"/>
  <c r="AA60" i="5"/>
  <c r="L31" i="2"/>
  <c r="L38" i="2" l="1"/>
</calcChain>
</file>

<file path=xl/sharedStrings.xml><?xml version="1.0" encoding="utf-8"?>
<sst xmlns="http://schemas.openxmlformats.org/spreadsheetml/2006/main" count="294" uniqueCount="143">
  <si>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</si>
  <si>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</si>
  <si>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</si>
  <si>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</si>
  <si>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</si>
  <si>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 xml:space="preserve">Inicio ó Fin 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</si>
  <si>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</si>
  <si>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</si>
  <si>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</si>
  <si>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</si>
  <si>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</si>
  <si>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</si>
  <si>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</si>
  <si>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Costo de la plantilla de pesonal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</si>
  <si>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</si>
  <si>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</si>
  <si>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</si>
  <si>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</si>
  <si>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</si>
  <si>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</si>
  <si>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</si>
  <si>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</si>
  <si>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</si>
  <si>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DESTINO DE LOS RECURSOS FEDERALES QUE RECIBEN INIVERSIDADES E INSTITUCIONES DE EDUCACIÓN MEDIA SUPERIOR Y SUPERIOR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</si>
  <si>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</si>
  <si>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</si>
  <si>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</si>
  <si>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</si>
  <si>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</si>
  <si>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</si>
  <si>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ene-marz</t>
  </si>
  <si>
    <t>Fracción V</t>
  </si>
  <si>
    <t>Segundo</t>
  </si>
  <si>
    <t>Primero</t>
  </si>
  <si>
    <t>Tercero</t>
  </si>
  <si>
    <t>Cuarto</t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</si>
  <si>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</si>
  <si>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</si>
  <si>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</si>
  <si>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</si>
  <si>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</si>
  <si>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Elaboró</t>
  </si>
  <si>
    <t>Revisó</t>
  </si>
  <si>
    <t>Autorizó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</si>
  <si>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</si>
  <si>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</si>
  <si>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</si>
  <si>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</si>
  <si>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</si>
  <si>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</si>
  <si>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Metas alcanzadas al período enero-marzo</t>
  </si>
  <si>
    <t>Enero</t>
  </si>
  <si>
    <t>En términos del artículo  37, fracción I del Decreto de Presupuesto de Egresos de la Federación para el Ejercicio Fiscal 2024</t>
  </si>
  <si>
    <t>En términos del artículo  37, fracción  II del Decreto de Presupuesto de Egresos de la Federación para el Ejercicio Fiscal 2024</t>
  </si>
  <si>
    <t>En términos del artículo  37, fracción III del Decreto de Presupuesto de Egresos de la Federación para el Ejercicio Fiscal 2024</t>
  </si>
  <si>
    <t>En términos del artículo 37, fracción IV del Decreto de Presupuesto de Egresos de la Federación para el Ejercicio Fiscal 2024</t>
  </si>
  <si>
    <t>En términos del artículo 37, fracción V del Decreto de Presupuesto de Egresos de la Federación para el Ejercicio Fiscal 2024</t>
  </si>
  <si>
    <t>Subsecretaría de Educación Superior</t>
  </si>
  <si>
    <t>Dirección General de Universidades</t>
  </si>
  <si>
    <t>Tecnológicas y Politécnicas</t>
  </si>
  <si>
    <t>Fecha:</t>
  </si>
  <si>
    <t>Informe correspondiente al Trimestre:</t>
  </si>
  <si>
    <t>Enero - Marzo</t>
  </si>
  <si>
    <t>Abril - Junio</t>
  </si>
  <si>
    <t>Julio - Septiembre</t>
  </si>
  <si>
    <t>Octubre - Diciembre</t>
  </si>
  <si>
    <t>Seleccione</t>
  </si>
  <si>
    <t>Validó</t>
  </si>
  <si>
    <t>Sello de la Universidad</t>
  </si>
  <si>
    <t>La información proporcionada y su veracidad es de la absoluta responsabilidad directa o indirecta como ejecutor del gasto del Organismo Descentralizado Estatal que reporta.</t>
  </si>
  <si>
    <t>Universidad Politécnia de Francisco I. Madero</t>
  </si>
  <si>
    <t>1. Estudiantes de Educación Superior en las Instituciones Públicas Formados</t>
  </si>
  <si>
    <t>2. Servicios de Extensión y Vinculación de Educación Superior Otorgados</t>
  </si>
  <si>
    <t>3. Investigación Científica, Tecnológica Y Educativa Realizada</t>
  </si>
  <si>
    <t>4. Instrumentos de Planeación y Evaluación Estratégica Implementados</t>
  </si>
  <si>
    <t>5. Programa de Gestión Administrativa de las Instituciones de Educación Superior Ejecutado</t>
  </si>
  <si>
    <t>Lic. Baldemar Lozano Torres</t>
  </si>
  <si>
    <t>Director de Planeación y Evaluación</t>
  </si>
  <si>
    <t>C.P.A. Homero Gómez Ramírez</t>
  </si>
  <si>
    <t>Secretario Administrativo</t>
  </si>
  <si>
    <t>Dr. Leoncio Marañón Priego</t>
  </si>
  <si>
    <t>Rector</t>
  </si>
  <si>
    <t>Universidad Politécnica de Fracisco I. Madero</t>
  </si>
  <si>
    <t>Universidad Politécnica de Francisco I. Madero</t>
  </si>
  <si>
    <t>L.C. Esperanza Alamilla Reboreda</t>
  </si>
  <si>
    <t>Subdirectora de Recursos Financieros</t>
  </si>
  <si>
    <t>UPFIM</t>
  </si>
  <si>
    <t>2023-2024</t>
  </si>
  <si>
    <t>SUPERIOR</t>
  </si>
  <si>
    <t>Mandos Superiores y Medios</t>
  </si>
  <si>
    <t>Directivo</t>
  </si>
  <si>
    <t>Hidalgo</t>
  </si>
  <si>
    <t>Secretario Académico</t>
  </si>
  <si>
    <t>Director de División</t>
  </si>
  <si>
    <t>Director de Área</t>
  </si>
  <si>
    <t>Director de Programa Académico</t>
  </si>
  <si>
    <t>Director de Investigación y Posgrado</t>
  </si>
  <si>
    <t>Coordinador de Unidad Académica</t>
  </si>
  <si>
    <t>Subdirector</t>
  </si>
  <si>
    <t>Abogado General (Subdirector)</t>
  </si>
  <si>
    <t>Jefe de Departamento</t>
  </si>
  <si>
    <t>Jefe de Oficina C</t>
  </si>
  <si>
    <t>Administrativo</t>
  </si>
  <si>
    <t>Jefe de Oficina B</t>
  </si>
  <si>
    <t>Jefe de Oficina A</t>
  </si>
  <si>
    <t>Técnico Especializado A</t>
  </si>
  <si>
    <t>Técnico Especializado</t>
  </si>
  <si>
    <t>Técnico Administrativo</t>
  </si>
  <si>
    <t>Auxiliar Administrativo</t>
  </si>
  <si>
    <t>Ayudante General</t>
  </si>
  <si>
    <t>Profesor de Tiempo Completo B</t>
  </si>
  <si>
    <t>Académico</t>
  </si>
  <si>
    <t>Docente</t>
  </si>
  <si>
    <t>Profesor de Tiempo Completo A</t>
  </si>
  <si>
    <t>Profesor por Asignatura (H/S/M)</t>
  </si>
  <si>
    <t>SUBSISTEMA TECNOLÓGICO DEL ESTADO DE HIDALGO</t>
  </si>
  <si>
    <t>L.C. Lilibeth López Mejía</t>
  </si>
  <si>
    <t>Jefa de Departamento de Recursos Humanos</t>
  </si>
  <si>
    <t>Enero-abril</t>
  </si>
  <si>
    <t>Enero-mayo</t>
  </si>
  <si>
    <t>Enero-junio</t>
  </si>
  <si>
    <t>Metas alcanzadas al período 
Enero-junio</t>
  </si>
  <si>
    <t>Meta Anual
Indicador / (Variable meta)</t>
  </si>
  <si>
    <t>Metas programadas enero-junio</t>
  </si>
  <si>
    <t>Metas alcanzadas
enero-junio</t>
  </si>
  <si>
    <t>Enero-Abril</t>
  </si>
  <si>
    <t>Enero-Mayo</t>
  </si>
  <si>
    <t>Enero-Junio</t>
  </si>
  <si>
    <t>Enero-Febrero</t>
  </si>
  <si>
    <t>Enero- Marzo</t>
  </si>
  <si>
    <t>Trimestre: Segundo trimestre 2024</t>
  </si>
  <si>
    <r>
      <t xml:space="preserve">Nota aclaratoria: </t>
    </r>
    <r>
      <rPr>
        <sz val="9"/>
        <rFont val="Montserrat"/>
      </rPr>
      <t>Favor de respetar la estructura de las columnas y fórmulas establecidas en el formato.</t>
    </r>
    <r>
      <rPr>
        <b/>
        <sz val="9"/>
        <rFont val="Montserrat"/>
      </rPr>
      <t xml:space="preserve"> No hacer modificación alguna.</t>
    </r>
  </si>
  <si>
    <t>Abril</t>
  </si>
  <si>
    <t>Mayo</t>
  </si>
  <si>
    <t>Junio</t>
  </si>
  <si>
    <t>Acumulado
Enero-Junio</t>
  </si>
  <si>
    <t>SEP-DIC 2023/ING</t>
  </si>
  <si>
    <t>SEP-DIC 2023/MAESTRIA</t>
  </si>
  <si>
    <t>2023-2026</t>
  </si>
  <si>
    <t>ENE-ABRIL 2024/ING</t>
  </si>
  <si>
    <t>ENE-ABRIL 2024/MAESTRIA</t>
  </si>
  <si>
    <t>MAYO-AGOSTO 2024/ING</t>
  </si>
  <si>
    <t>MAYO-AGOSTO 2024/MAESTRIA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</si>
</sst>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.00_ ;[Red]\-#,##0.00\ "/>
    <numFmt numFmtId="166" formatCode="General_)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ontserrat"/>
    </font>
    <font>
      <b/>
      <sz val="11"/>
      <color theme="1"/>
      <name val="Montserrat"/>
    </font>
    <font>
      <b/>
      <sz val="11"/>
      <color rgb="FF10312B"/>
      <name val="Montserrat"/>
    </font>
    <font>
      <sz val="11"/>
      <color theme="0"/>
      <name val="Montserrat"/>
    </font>
    <font>
      <sz val="10"/>
      <color theme="1"/>
      <name val="Montserrat"/>
    </font>
    <font>
      <b/>
      <sz val="8"/>
      <color rgb="FF98989A"/>
      <name val="Montserrat"/>
    </font>
    <font>
      <sz val="10"/>
      <color theme="0" tint="-0.499984740745262"/>
      <name val="Montserrat"/>
    </font>
    <font>
      <b/>
      <sz val="12"/>
      <color theme="0"/>
      <name val="Montserrat"/>
    </font>
    <font>
      <b/>
      <sz val="10"/>
      <color rgb="FF9F2241"/>
      <name val="Montserrat"/>
    </font>
    <font>
      <sz val="9"/>
      <name val="Montserrat"/>
      <family val="3"/>
    </font>
    <font>
      <b/>
      <sz val="9"/>
      <name val="Montserrat"/>
      <family val="3"/>
    </font>
    <font>
      <sz val="10"/>
      <name val="Montserrat"/>
      <family val="3"/>
    </font>
    <font>
      <sz val="9"/>
      <color theme="1"/>
      <name val="Montserrat"/>
    </font>
    <font>
      <b/>
      <sz val="8.5"/>
      <color indexed="9"/>
      <name val="Montserrat"/>
      <family val="3"/>
    </font>
    <font>
      <b/>
      <sz val="10"/>
      <color theme="0"/>
      <name val="Montserrat"/>
      <family val="3"/>
    </font>
    <font>
      <b/>
      <sz val="9"/>
      <color indexed="9"/>
      <name val="Montserrat"/>
      <family val="3"/>
    </font>
    <font>
      <b/>
      <sz val="8.5"/>
      <color rgb="FFFFFFFF"/>
      <name val="Montserrat"/>
      <family val="3"/>
    </font>
    <font>
      <b/>
      <sz val="10"/>
      <color indexed="9"/>
      <name val="Montserrat"/>
      <family val="3"/>
    </font>
    <font>
      <b/>
      <sz val="10"/>
      <color rgb="FFFFFFFF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35B4E"/>
        <bgColor indexed="64"/>
      </patternFill>
    </fill>
    <fill>
      <patternFill patternType="solid">
        <fgColor rgb="FF660033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rgb="FFFFFFFF"/>
      </top>
      <bottom/>
      <diagonal/>
    </border>
  </borders>
  <cellStyleXfs count="7">
    <xf numFmtId="0" fontId="0" fillId="0" borderId="0"/>
    <xf numFmtId="0" fontId="2" fillId="0" borderId="0">
      <alignment wrapText="1"/>
    </xf>
    <xf numFmtId="43" fontId="2" fillId="0" borderId="0" applyFont="0" applyFill="0" applyBorder="0" applyAlignment="0" applyProtection="0"/>
    <xf numFmtId="0" fontId="17" fillId="0" borderId="0"/>
    <xf numFmtId="0" fontId="2" fillId="0" borderId="0"/>
    <xf numFmtId="9" fontId="17" fillId="0" borderId="0" applyFont="0" applyFill="0" applyBorder="0" applyAlignment="0" applyProtection="0"/>
    <xf numFmtId="0" fontId="1" fillId="0" borderId="0"/>
  </cellStyleXfs>
  <cellXfs count="235">
    <xf numFmtId="0" fontId="0" fillId="0" borderId="0" xfId="0"/>
    <xf numFmtId="0" fontId="0" fillId="0" borderId="1" xfId="0" applyBorder="1"/>
    <xf numFmtId="0" fontId="9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6" fillId="0" borderId="0" xfId="4" applyFont="1" applyAlignment="1">
      <alignment vertical="center"/>
    </xf>
    <xf numFmtId="0" fontId="2" fillId="0" borderId="0" xfId="4"/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4" fontId="11" fillId="0" borderId="2" xfId="0" applyNumberFormat="1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3" fontId="20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3" fontId="20" fillId="0" borderId="2" xfId="5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5" fillId="0" borderId="14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vertical="center"/>
      <protection locked="0"/>
    </xf>
    <xf numFmtId="4" fontId="11" fillId="0" borderId="12" xfId="0" applyNumberFormat="1" applyFont="1" applyBorder="1" applyAlignment="1" applyProtection="1">
      <alignment horizontal="right" vertical="center"/>
      <protection locked="0"/>
    </xf>
    <xf numFmtId="0" fontId="15" fillId="0" borderId="12" xfId="0" applyFont="1" applyBorder="1" applyAlignment="1" applyProtection="1">
      <alignment vertical="center" wrapText="1"/>
      <protection locked="0"/>
    </xf>
    <xf numFmtId="3" fontId="20" fillId="0" borderId="12" xfId="5" applyNumberFormat="1" applyFont="1" applyBorder="1" applyAlignment="1" applyProtection="1">
      <alignment horizontal="center" vertical="center" wrapText="1"/>
      <protection locked="0"/>
    </xf>
    <xf numFmtId="3" fontId="20" fillId="0" borderId="12" xfId="4" applyNumberFormat="1" applyFont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10" fontId="20" fillId="0" borderId="12" xfId="4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166" fontId="15" fillId="0" borderId="2" xfId="0" applyNumberFormat="1" applyFont="1" applyBorder="1" applyAlignment="1" applyProtection="1">
      <alignment horizontal="left"/>
      <protection locked="0"/>
    </xf>
    <xf numFmtId="166" fontId="15" fillId="0" borderId="9" xfId="0" applyNumberFormat="1" applyFont="1" applyBorder="1" applyAlignment="1" applyProtection="1">
      <alignment horizontal="left"/>
      <protection locked="0"/>
    </xf>
    <xf numFmtId="0" fontId="15" fillId="0" borderId="2" xfId="0" applyFont="1" applyBorder="1" applyProtection="1">
      <protection locked="0"/>
    </xf>
    <xf numFmtId="0" fontId="14" fillId="0" borderId="9" xfId="0" applyFont="1" applyBorder="1" applyProtection="1">
      <protection locked="0"/>
    </xf>
    <xf numFmtId="4" fontId="15" fillId="0" borderId="2" xfId="0" applyNumberFormat="1" applyFont="1" applyBorder="1" applyAlignment="1" applyProtection="1">
      <alignment horizontal="right"/>
      <protection locked="0"/>
    </xf>
    <xf numFmtId="0" fontId="15" fillId="0" borderId="2" xfId="0" applyFont="1" applyBorder="1" applyAlignment="1" applyProtection="1">
      <alignment horizontal="center" vertical="top"/>
      <protection locked="0"/>
    </xf>
    <xf numFmtId="43" fontId="15" fillId="0" borderId="2" xfId="0" applyNumberFormat="1" applyFont="1" applyBorder="1" applyProtection="1">
      <protection locked="0"/>
    </xf>
    <xf numFmtId="166" fontId="15" fillId="0" borderId="2" xfId="0" applyNumberFormat="1" applyFont="1" applyBorder="1" applyProtection="1">
      <protection locked="0"/>
    </xf>
    <xf numFmtId="0" fontId="15" fillId="0" borderId="9" xfId="0" applyFont="1" applyBorder="1" applyProtection="1">
      <protection locked="0"/>
    </xf>
    <xf numFmtId="43" fontId="14" fillId="0" borderId="2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43" fontId="18" fillId="0" borderId="0" xfId="0" applyNumberFormat="1" applyFont="1" applyProtection="1">
      <protection locked="0"/>
    </xf>
    <xf numFmtId="3" fontId="15" fillId="0" borderId="2" xfId="0" applyNumberFormat="1" applyFont="1" applyBorder="1" applyProtection="1">
      <protection locked="0"/>
    </xf>
    <xf numFmtId="0" fontId="15" fillId="0" borderId="9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7" fillId="0" borderId="0" xfId="0" applyFont="1" applyAlignment="1">
      <alignment horizontal="left" vertical="center" wrapText="1"/>
    </xf>
    <xf numFmtId="0" fontId="11" fillId="0" borderId="0" xfId="0" applyFont="1"/>
    <xf numFmtId="0" fontId="11" fillId="3" borderId="0" xfId="0" applyFont="1" applyFill="1"/>
    <xf numFmtId="0" fontId="11" fillId="0" borderId="10" xfId="0" applyFont="1" applyBorder="1" applyProtection="1">
      <protection locked="0"/>
    </xf>
    <xf numFmtId="165" fontId="11" fillId="0" borderId="10" xfId="0" applyNumberFormat="1" applyFont="1" applyBorder="1" applyProtection="1">
      <protection locked="0"/>
    </xf>
    <xf numFmtId="165" fontId="11" fillId="0" borderId="11" xfId="0" applyNumberFormat="1" applyFont="1" applyBorder="1" applyProtection="1">
      <protection locked="0"/>
    </xf>
    <xf numFmtId="165" fontId="11" fillId="0" borderId="10" xfId="0" applyNumberFormat="1" applyFont="1" applyBorder="1" applyAlignment="1" applyProtection="1">
      <alignment horizontal="right"/>
      <protection locked="0"/>
    </xf>
    <xf numFmtId="165" fontId="0" fillId="0" borderId="10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0" fontId="0" fillId="0" borderId="10" xfId="0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4" fillId="0" borderId="10" xfId="0" applyFont="1" applyBorder="1" applyAlignment="1" applyProtection="1">
      <alignment horizontal="justify"/>
      <protection locked="0"/>
    </xf>
    <xf numFmtId="0" fontId="4" fillId="0" borderId="11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1" fillId="0" borderId="0" xfId="0" applyNumberFormat="1" applyFont="1"/>
    <xf numFmtId="0" fontId="6" fillId="3" borderId="0" xfId="0" applyFont="1" applyFill="1"/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/>
    <xf numFmtId="0" fontId="14" fillId="0" borderId="12" xfId="0" applyFont="1" applyBorder="1" applyAlignment="1" applyProtection="1">
      <alignment vertical="center" wrapText="1"/>
      <protection locked="0"/>
    </xf>
    <xf numFmtId="166" fontId="15" fillId="0" borderId="12" xfId="0" applyNumberFormat="1" applyFont="1" applyBorder="1" applyAlignment="1" applyProtection="1">
      <alignment horizontal="left"/>
      <protection locked="0"/>
    </xf>
    <xf numFmtId="0" fontId="15" fillId="0" borderId="12" xfId="0" applyFont="1" applyBorder="1" applyProtection="1">
      <protection locked="0"/>
    </xf>
    <xf numFmtId="4" fontId="15" fillId="0" borderId="12" xfId="0" applyNumberFormat="1" applyFont="1" applyBorder="1" applyAlignment="1" applyProtection="1">
      <alignment horizontal="right"/>
      <protection locked="0"/>
    </xf>
    <xf numFmtId="0" fontId="15" fillId="0" borderId="12" xfId="0" applyFont="1" applyBorder="1" applyAlignment="1" applyProtection="1">
      <alignment horizontal="center" vertical="top"/>
      <protection locked="0"/>
    </xf>
    <xf numFmtId="43" fontId="15" fillId="0" borderId="12" xfId="0" applyNumberFormat="1" applyFont="1" applyBorder="1" applyProtection="1">
      <protection locked="0"/>
    </xf>
    <xf numFmtId="0" fontId="0" fillId="0" borderId="6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4" fillId="3" borderId="12" xfId="0" applyFont="1" applyFill="1" applyBorder="1" applyAlignment="1" applyProtection="1">
      <alignment vertical="center" wrapText="1"/>
      <protection locked="0"/>
    </xf>
    <xf numFmtId="0" fontId="24" fillId="3" borderId="4" xfId="0" applyFont="1" applyFill="1" applyBorder="1" applyAlignment="1" applyProtection="1">
      <alignment vertical="center"/>
      <protection locked="0"/>
    </xf>
    <xf numFmtId="4" fontId="21" fillId="3" borderId="2" xfId="0" applyNumberFormat="1" applyFont="1" applyFill="1" applyBorder="1" applyAlignment="1" applyProtection="1">
      <alignment horizontal="right" vertical="center"/>
      <protection locked="0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3" fontId="20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0" fillId="3" borderId="2" xfId="4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25" fillId="3" borderId="2" xfId="0" applyFont="1" applyFill="1" applyBorder="1" applyAlignment="1" applyProtection="1">
      <alignment horizontal="center"/>
      <protection locked="0"/>
    </xf>
    <xf numFmtId="4" fontId="25" fillId="3" borderId="2" xfId="0" applyNumberFormat="1" applyFont="1" applyFill="1" applyBorder="1" applyProtection="1">
      <protection locked="0"/>
    </xf>
    <xf numFmtId="0" fontId="25" fillId="3" borderId="0" xfId="0" applyFont="1" applyFill="1" applyAlignment="1" applyProtection="1">
      <alignment horizontal="center"/>
      <protection locked="0"/>
    </xf>
    <xf numFmtId="165" fontId="25" fillId="3" borderId="0" xfId="0" applyNumberFormat="1" applyFont="1" applyFill="1" applyProtection="1">
      <protection locked="0"/>
    </xf>
    <xf numFmtId="0" fontId="22" fillId="3" borderId="0" xfId="0" applyFont="1" applyFill="1" applyAlignment="1">
      <alignment vertical="center" wrapText="1"/>
    </xf>
    <xf numFmtId="0" fontId="22" fillId="3" borderId="0" xfId="0" quotePrefix="1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3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3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left" vertical="center"/>
      <protection locked="0"/>
    </xf>
    <xf numFmtId="0" fontId="4" fillId="0" borderId="15" xfId="0" applyFont="1" applyBorder="1" applyAlignment="1">
      <alignment horizontal="center"/>
    </xf>
    <xf numFmtId="0" fontId="0" fillId="2" borderId="0" xfId="0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31" fillId="2" borderId="0" xfId="0" applyFont="1" applyFill="1" applyAlignment="1">
      <alignment horizontal="center" vertical="center"/>
    </xf>
    <xf numFmtId="166" fontId="15" fillId="0" borderId="2" xfId="3" applyNumberFormat="1" applyFont="1" applyBorder="1" applyAlignment="1" applyProtection="1">
      <alignment horizontal="left"/>
      <protection locked="0"/>
    </xf>
    <xf numFmtId="166" fontId="15" fillId="0" borderId="9" xfId="3" applyNumberFormat="1" applyFont="1" applyBorder="1" applyAlignment="1" applyProtection="1">
      <alignment horizontal="left"/>
      <protection locked="0"/>
    </xf>
    <xf numFmtId="0" fontId="15" fillId="0" borderId="2" xfId="3" applyFont="1" applyBorder="1" applyProtection="1">
      <protection locked="0"/>
    </xf>
    <xf numFmtId="0" fontId="14" fillId="0" borderId="9" xfId="3" applyFont="1" applyBorder="1" applyProtection="1">
      <protection locked="0"/>
    </xf>
    <xf numFmtId="4" fontId="15" fillId="0" borderId="2" xfId="3" applyNumberFormat="1" applyFont="1" applyBorder="1" applyAlignment="1" applyProtection="1">
      <alignment horizontal="right"/>
      <protection locked="0"/>
    </xf>
    <xf numFmtId="0" fontId="15" fillId="0" borderId="2" xfId="3" applyFont="1" applyBorder="1" applyAlignment="1" applyProtection="1">
      <alignment horizontal="center" vertical="top"/>
      <protection locked="0"/>
    </xf>
    <xf numFmtId="43" fontId="15" fillId="0" borderId="2" xfId="3" applyNumberFormat="1" applyFont="1" applyBorder="1" applyProtection="1">
      <protection locked="0"/>
    </xf>
    <xf numFmtId="0" fontId="17" fillId="0" borderId="0" xfId="3" applyProtection="1">
      <protection locked="0"/>
    </xf>
    <xf numFmtId="0" fontId="18" fillId="0" borderId="0" xfId="3" applyFont="1" applyProtection="1">
      <protection locked="0"/>
    </xf>
    <xf numFmtId="166" fontId="36" fillId="0" borderId="2" xfId="3" applyNumberFormat="1" applyFont="1" applyBorder="1" applyAlignment="1" applyProtection="1">
      <alignment horizontal="left"/>
      <protection locked="0"/>
    </xf>
    <xf numFmtId="166" fontId="36" fillId="0" borderId="9" xfId="3" applyNumberFormat="1" applyFont="1" applyBorder="1" applyAlignment="1" applyProtection="1">
      <alignment horizontal="left"/>
      <protection locked="0"/>
    </xf>
    <xf numFmtId="0" fontId="36" fillId="0" borderId="2" xfId="3" applyFont="1" applyBorder="1" applyProtection="1">
      <protection locked="0"/>
    </xf>
    <xf numFmtId="0" fontId="37" fillId="0" borderId="9" xfId="3" applyFont="1" applyBorder="1" applyProtection="1">
      <protection locked="0"/>
    </xf>
    <xf numFmtId="0" fontId="36" fillId="0" borderId="2" xfId="3" applyFont="1" applyBorder="1" applyAlignment="1" applyProtection="1">
      <alignment horizontal="center" vertical="top"/>
      <protection locked="0"/>
    </xf>
    <xf numFmtId="43" fontId="36" fillId="0" borderId="2" xfId="3" applyNumberFormat="1" applyFont="1" applyBorder="1" applyProtection="1">
      <protection locked="0"/>
    </xf>
    <xf numFmtId="0" fontId="29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14" fontId="29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top"/>
    </xf>
    <xf numFmtId="0" fontId="33" fillId="2" borderId="15" xfId="0" applyFont="1" applyFill="1" applyBorder="1" applyAlignment="1">
      <alignment horizontal="center" vertical="top"/>
    </xf>
    <xf numFmtId="0" fontId="33" fillId="2" borderId="17" xfId="0" applyFont="1" applyFill="1" applyBorder="1" applyAlignment="1">
      <alignment horizontal="center" vertical="top"/>
    </xf>
    <xf numFmtId="0" fontId="33" fillId="2" borderId="18" xfId="0" applyFont="1" applyFill="1" applyBorder="1" applyAlignment="1">
      <alignment horizontal="center" vertical="top"/>
    </xf>
    <xf numFmtId="0" fontId="33" fillId="2" borderId="0" xfId="0" applyFont="1" applyFill="1" applyAlignment="1">
      <alignment horizontal="center" vertical="top"/>
    </xf>
    <xf numFmtId="0" fontId="33" fillId="2" borderId="19" xfId="0" applyFont="1" applyFill="1" applyBorder="1" applyAlignment="1">
      <alignment horizontal="center" vertical="top"/>
    </xf>
    <xf numFmtId="0" fontId="33" fillId="2" borderId="20" xfId="0" applyFont="1" applyFill="1" applyBorder="1" applyAlignment="1">
      <alignment horizontal="center" vertical="top"/>
    </xf>
    <xf numFmtId="0" fontId="33" fillId="2" borderId="6" xfId="0" applyFont="1" applyFill="1" applyBorder="1" applyAlignment="1">
      <alignment horizontal="center" vertical="top"/>
    </xf>
    <xf numFmtId="0" fontId="33" fillId="2" borderId="21" xfId="0" applyFont="1" applyFill="1" applyBorder="1" applyAlignment="1">
      <alignment horizontal="center" vertical="top"/>
    </xf>
    <xf numFmtId="0" fontId="32" fillId="2" borderId="0" xfId="6" applyFont="1" applyFill="1" applyAlignment="1">
      <alignment horizontal="center" vertical="center" wrapText="1"/>
    </xf>
    <xf numFmtId="0" fontId="32" fillId="2" borderId="19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21" fillId="3" borderId="0" xfId="0" applyFont="1" applyFill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6" xfId="0" applyFont="1" applyBorder="1" applyAlignment="1" applyProtection="1">
      <alignment horizontal="center"/>
      <protection locked="0"/>
    </xf>
    <xf numFmtId="0" fontId="5" fillId="0" borderId="0" xfId="0" applyFont="1" applyAlignment="1">
      <alignment vertical="center" wrapText="1"/>
    </xf>
    <xf numFmtId="0" fontId="5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22" xfId="3" applyFont="1" applyBorder="1" applyAlignment="1" applyProtection="1">
      <alignment horizontal="center" vertical="center" wrapText="1"/>
      <protection locked="0"/>
    </xf>
    <xf numFmtId="0" fontId="14" fillId="0" borderId="9" xfId="3" applyFont="1" applyBorder="1" applyAlignment="1" applyProtection="1">
      <alignment horizontal="center" vertical="center" wrapText="1"/>
      <protection locked="0"/>
    </xf>
    <xf numFmtId="0" fontId="14" fillId="0" borderId="23" xfId="3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justify" wrapText="1"/>
    </xf>
    <xf numFmtId="0" fontId="5" fillId="0" borderId="0" xfId="0" quotePrefix="1" applyFont="1" applyAlignment="1">
      <alignment horizontal="left" wrapText="1"/>
    </xf>
    <xf numFmtId="0" fontId="5" fillId="0" borderId="0" xfId="0" applyFont="1" applyAlignment="1">
      <alignment horizontal="justify"/>
    </xf>
    <xf numFmtId="0" fontId="3" fillId="0" borderId="5" xfId="0" applyFont="1" applyBorder="1" applyAlignment="1" applyProtection="1">
      <alignment horizontal="left"/>
      <protection locked="0"/>
    </xf>
    <xf numFmtId="0" fontId="6" fillId="3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4" fontId="15" fillId="0" borderId="2" xfId="0" applyNumberFormat="1" applyFont="1" applyBorder="1" applyAlignment="1" applyProtection="1">
      <alignment horizontal="right" vertical="center"/>
      <protection locked="0"/>
    </xf>
    <xf numFmtId="3" fontId="39" fillId="0" borderId="2" xfId="4" applyNumberFormat="1" applyFont="1" applyBorder="1" applyAlignment="1" applyProtection="1">
      <alignment horizontal="center" vertical="center"/>
      <protection locked="0"/>
    </xf>
    <xf numFmtId="4" fontId="11" fillId="0" borderId="0" xfId="0" applyNumberFormat="1" applyFont="1" applyAlignment="1" applyProtection="1">
      <alignment vertical="center"/>
      <protection locked="0"/>
    </xf>
    <xf numFmtId="0" fontId="40" fillId="3" borderId="0" xfId="0" quotePrefix="1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 wrapText="1"/>
    </xf>
    <xf numFmtId="0" fontId="41" fillId="3" borderId="8" xfId="0" applyFont="1" applyFill="1" applyBorder="1" applyAlignment="1">
      <alignment horizontal="center" vertical="center" wrapText="1"/>
    </xf>
    <xf numFmtId="0" fontId="40" fillId="3" borderId="0" xfId="0" quotePrefix="1" applyFont="1" applyFill="1" applyAlignment="1">
      <alignment horizontal="center" vertical="center" wrapText="1"/>
    </xf>
    <xf numFmtId="0" fontId="38" fillId="0" borderId="10" xfId="0" applyFont="1" applyBorder="1" applyAlignment="1" applyProtection="1">
      <alignment vertical="center" wrapText="1"/>
      <protection locked="0"/>
    </xf>
    <xf numFmtId="165" fontId="38" fillId="0" borderId="10" xfId="0" applyNumberFormat="1" applyFont="1" applyBorder="1" applyAlignment="1" applyProtection="1">
      <alignment vertical="center"/>
      <protection locked="0"/>
    </xf>
    <xf numFmtId="165" fontId="38" fillId="0" borderId="11" xfId="0" applyNumberFormat="1" applyFont="1" applyBorder="1" applyAlignment="1" applyProtection="1">
      <alignment vertical="center"/>
      <protection locked="0"/>
    </xf>
    <xf numFmtId="0" fontId="40" fillId="3" borderId="0" xfId="0" applyFont="1" applyFill="1" applyAlignment="1">
      <alignment horizontal="center" vertical="center" wrapText="1"/>
    </xf>
    <xf numFmtId="0" fontId="42" fillId="3" borderId="24" xfId="0" applyFont="1" applyFill="1" applyBorder="1" applyAlignment="1">
      <alignment horizontal="center" vertical="center" wrapText="1"/>
    </xf>
    <xf numFmtId="0" fontId="42" fillId="3" borderId="0" xfId="0" applyFont="1" applyFill="1" applyAlignment="1">
      <alignment vertical="center" wrapText="1"/>
    </xf>
    <xf numFmtId="0" fontId="42" fillId="3" borderId="0" xfId="0" applyFont="1" applyFill="1" applyAlignment="1">
      <alignment horizontal="center" vertical="center" wrapText="1"/>
    </xf>
    <xf numFmtId="0" fontId="43" fillId="6" borderId="0" xfId="0" applyFont="1" applyFill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0" fontId="15" fillId="2" borderId="2" xfId="3" applyFont="1" applyFill="1" applyBorder="1" applyAlignment="1" applyProtection="1">
      <alignment horizontal="center"/>
      <protection locked="0"/>
    </xf>
    <xf numFmtId="0" fontId="36" fillId="2" borderId="2" xfId="3" applyFont="1" applyFill="1" applyBorder="1" applyAlignment="1" applyProtection="1">
      <alignment horizontal="center"/>
      <protection locked="0"/>
    </xf>
    <xf numFmtId="2" fontId="15" fillId="2" borderId="2" xfId="3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4" fillId="0" borderId="5" xfId="3" applyFont="1" applyBorder="1"/>
    <xf numFmtId="0" fontId="6" fillId="3" borderId="0" xfId="3" applyFont="1" applyFill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0" xfId="3" applyFont="1" applyFill="1" applyAlignment="1">
      <alignment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center"/>
    </xf>
    <xf numFmtId="0" fontId="11" fillId="3" borderId="0" xfId="3" applyFont="1" applyFill="1"/>
    <xf numFmtId="0" fontId="45" fillId="6" borderId="25" xfId="3" applyFont="1" applyFill="1" applyBorder="1" applyAlignment="1">
      <alignment horizontal="center" vertical="center" wrapText="1"/>
    </xf>
    <xf numFmtId="0" fontId="45" fillId="6" borderId="0" xfId="3" applyFont="1" applyFill="1" applyAlignment="1">
      <alignment horizontal="center" vertical="center" wrapText="1"/>
    </xf>
    <xf numFmtId="0" fontId="11" fillId="6" borderId="0" xfId="3" applyFont="1" applyFill="1"/>
    <xf numFmtId="0" fontId="44" fillId="3" borderId="0" xfId="3" quotePrefix="1" applyFont="1" applyFill="1" applyAlignment="1">
      <alignment horizontal="center" vertical="center" wrapText="1"/>
    </xf>
  </cellXfs>
  <cellStyles count="7">
    <cellStyle name="Custom - Modelo8" xfId="1" xr:uid="{00000000-0005-0000-0000-000000000000}"/>
    <cellStyle name="Millares 3" xfId="2" xr:uid="{00000000-0005-0000-0000-000001000000}"/>
    <cellStyle name="Normal" xfId="0" builtinId="0"/>
    <cellStyle name="Normal 2 2 2" xfId="6" xr:uid="{944663EA-BB86-4B1D-A59B-D3FFCDE0FBAE}"/>
    <cellStyle name="Normal 3" xfId="3" xr:uid="{00000000-0005-0000-0000-000003000000}"/>
    <cellStyle name="Normal 4" xfId="4" xr:uid="{00000000-0005-0000-0000-000004000000}"/>
    <cellStyle name="Porcentaje" xfId="5" builtinId="5"/>
  </cellStyles>
  <dxfs count="0"/>
  <tableStyles count="0" defaultTableStyle="TableStyleMedium9" defaultPivotStyle="PivotStyleLight16"/>
  <colors>
    <mruColors>
      <color rgb="FF9F2241"/>
      <color rgb="FF235B4E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103893</xdr:colOff>
      <xdr:row>0</xdr:row>
      <xdr:rowOff>88311</xdr:rowOff>
    </xdr:from>
    <xdr:to>
      <xdr:col>3</xdr:col>
      <xdr:colOff>261506</xdr:colOff>
      <xdr:row>2</xdr:row>
      <xdr:rowOff>155036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FF0642F-EED3-46CD-B51D-4F2B9BE72DF9}"/>
            </a:ext>
          </a:extLst>
        </xdr:cNvPr>
        <xdr:cNvGrpSpPr/>
      </xdr:nvGrpSpPr>
      <xdr:grpSpPr>
        <a:xfrm>
          <a:off x="103893" y="88311"/>
          <a:ext cx="2756033" cy="493445"/>
          <a:chOff x="100825" y="67557"/>
          <a:chExt cx="3680098" cy="510047"/>
        </a:xfrm>
      </xdr:grpSpPr>
      <xdr:pic>
        <xdr:nvPicPr>
          <xdr:cNvPr id="3" name="Imagen 2" descr="Logotipo&#10;&#10;Descripción generada automáticamente">
            <a:extLst>
              <a:ext uri="{FF2B5EF4-FFF2-40B4-BE49-F238E27FC236}">
                <a16:creationId xmlns:a16="http://schemas.microsoft.com/office/drawing/2014/main" id="{8B513BF5-57CA-49E1-3D84-15AAFE04E8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825" y="67557"/>
            <a:ext cx="2568947" cy="510047"/>
          </a:xfrm>
          <a:prstGeom prst="rect">
            <a:avLst/>
          </a:prstGeom>
        </xdr:spPr>
      </xdr:pic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0917784-F4ED-79EE-6686-2B07281DEB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9046" y="103176"/>
            <a:ext cx="841877" cy="43880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0F7D07F-A488-4FFB-8865-35BB520FB5D4}"/>
              </a:ext>
            </a:extLst>
          </xdr:cNvPr>
          <xdr:cNvCxnSpPr/>
        </xdr:nvCxnSpPr>
        <xdr:spPr>
          <a:xfrm>
            <a:off x="2804409" y="138546"/>
            <a:ext cx="0" cy="332509"/>
          </a:xfrm>
          <a:prstGeom prst="line">
            <a:avLst/>
          </a:prstGeom>
          <a:ln>
            <a:solidFill>
              <a:srgbClr val="98989A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lyn\Downloads\C&#233;dula_FRACCII_%20AR37PEF_TRI2_2024%20(Pagado).xlsx" TargetMode="External"/><Relationship Id="rId1" Type="http://schemas.openxmlformats.org/officeDocument/2006/relationships/externalLinkPath" Target="/Users/Marlyn/Downloads/C&#233;dula_FRACCII_%20AR37PEF_TRI2_2024%20(Pag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ac II-Federal-T1"/>
      <sheetName val="Frac II-FEDERAL-T2"/>
    </sheetNames>
    <sheetDataSet>
      <sheetData sheetId="0">
        <row r="12">
          <cell r="U12">
            <v>102404.03</v>
          </cell>
        </row>
        <row r="13">
          <cell r="U13">
            <v>82672.290000000008</v>
          </cell>
        </row>
        <row r="14">
          <cell r="U14">
            <v>68335.67</v>
          </cell>
        </row>
        <row r="15">
          <cell r="U15">
            <v>67240.95</v>
          </cell>
        </row>
        <row r="16">
          <cell r="U16">
            <v>67240.95</v>
          </cell>
        </row>
        <row r="17">
          <cell r="U17">
            <v>402656.55999999994</v>
          </cell>
        </row>
        <row r="18">
          <cell r="U18">
            <v>50332.069999999992</v>
          </cell>
        </row>
        <row r="19">
          <cell r="U19">
            <v>50332.069999999992</v>
          </cell>
        </row>
        <row r="20">
          <cell r="U20">
            <v>174158.47999999998</v>
          </cell>
        </row>
        <row r="21">
          <cell r="U21">
            <v>42373.74</v>
          </cell>
        </row>
        <row r="22">
          <cell r="U22">
            <v>449776.57</v>
          </cell>
        </row>
        <row r="23">
          <cell r="U23">
            <v>472975.31999999995</v>
          </cell>
        </row>
        <row r="24">
          <cell r="U24">
            <v>225872.26</v>
          </cell>
        </row>
        <row r="25">
          <cell r="U25">
            <v>214487.93</v>
          </cell>
        </row>
        <row r="26">
          <cell r="U26">
            <v>66112.100000000006</v>
          </cell>
        </row>
        <row r="27">
          <cell r="U27">
            <v>125849</v>
          </cell>
        </row>
        <row r="28">
          <cell r="U28">
            <v>118048.93000000001</v>
          </cell>
        </row>
        <row r="29">
          <cell r="U29">
            <v>21749.620000000003</v>
          </cell>
        </row>
        <row r="30">
          <cell r="U30">
            <v>31291.200000000001</v>
          </cell>
        </row>
        <row r="31">
          <cell r="U31">
            <v>609554.67999999993</v>
          </cell>
        </row>
        <row r="32">
          <cell r="U32">
            <v>552880.61</v>
          </cell>
        </row>
        <row r="33">
          <cell r="U33">
            <v>1943142.0490762254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0E08-ECB0-4513-933E-3C96F13E2309}">
  <dimension ref="A1:L32"/>
  <sheetViews>
    <sheetView topLeftCell="A10" workbookViewId="0">
      <selection activeCell="G14" sqref="G14:I14"/>
    </sheetView>
  </sheetViews>
  <sheetFormatPr baseColWidth="10" defaultColWidth="0" defaultRowHeight="16.8" zeroHeight="1" x14ac:dyDescent="0.25"/>
  <cols>
    <col min="1" max="2" width="15.5546875" style="48" customWidth="1"/>
    <col min="3" max="3" width="6.77734375" style="48" customWidth="1"/>
    <col min="4" max="5" width="15.5546875" style="48" customWidth="1"/>
    <col min="6" max="6" width="11.33203125" style="48" customWidth="1"/>
    <col min="7" max="7" width="15.5546875" style="48" customWidth="1"/>
    <col min="8" max="8" width="12.109375" style="48" customWidth="1"/>
    <col min="9" max="9" width="15.5546875" style="48" customWidth="1"/>
    <col min="10" max="10" width="2.6640625" style="48" customWidth="1"/>
    <col min="11" max="11" width="20.33203125" style="48" hidden="1" customWidth="1"/>
    <col min="12" max="12" width="0" style="48" hidden="1" customWidth="1"/>
    <col min="13" max="16384" width="11.5546875" style="48" hidden="1"/>
  </cols>
  <sheetData>
    <row r="1" spans="1:12" x14ac:dyDescent="0.25">
      <c r="A1" s="123"/>
      <c r="B1" s="123"/>
      <c r="C1" s="123"/>
      <c r="D1" s="123"/>
      <c r="E1" s="123"/>
      <c r="F1" s="123"/>
      <c r="G1" s="123"/>
      <c r="H1" s="123"/>
      <c r="I1" s="124" t="s">
        <v>57</v>
      </c>
      <c r="J1" s="126"/>
    </row>
    <row r="2" spans="1:12" x14ac:dyDescent="0.25">
      <c r="A2" s="123"/>
      <c r="B2" s="123"/>
      <c r="C2" s="123"/>
      <c r="D2" s="123"/>
      <c r="E2" s="123"/>
      <c r="F2" s="123"/>
      <c r="G2" s="123"/>
      <c r="H2" s="123"/>
      <c r="I2" s="124" t="s">
        <v>58</v>
      </c>
      <c r="J2" s="126"/>
    </row>
    <row r="3" spans="1:12" x14ac:dyDescent="0.25">
      <c r="A3" s="123"/>
      <c r="B3" s="123"/>
      <c r="C3" s="123"/>
      <c r="D3" s="123"/>
      <c r="E3" s="123"/>
      <c r="F3" s="123"/>
      <c r="G3" s="123"/>
      <c r="H3" s="123"/>
      <c r="I3" s="124" t="s">
        <v>59</v>
      </c>
      <c r="J3" s="126"/>
    </row>
    <row r="4" spans="1:1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ht="33.6" customHeight="1" x14ac:dyDescent="0.25">
      <c r="A5" s="152" t="s">
        <v>83</v>
      </c>
      <c r="B5" s="152"/>
      <c r="C5" s="152"/>
      <c r="D5" s="152"/>
      <c r="E5" s="152"/>
      <c r="F5" s="152"/>
      <c r="G5" s="152"/>
      <c r="H5" s="152"/>
      <c r="I5" s="152"/>
      <c r="J5" s="126"/>
    </row>
    <row r="6" spans="1:12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7" t="s">
        <v>66</v>
      </c>
    </row>
    <row r="7" spans="1:12" ht="35.4" customHeight="1" x14ac:dyDescent="0.25">
      <c r="A7" s="125" t="s">
        <v>60</v>
      </c>
      <c r="B7" s="155">
        <v>45483</v>
      </c>
      <c r="C7" s="155"/>
      <c r="D7" s="156"/>
      <c r="E7" s="152" t="s">
        <v>61</v>
      </c>
      <c r="F7" s="152"/>
      <c r="G7" s="152"/>
      <c r="H7" s="156" t="s">
        <v>63</v>
      </c>
      <c r="I7" s="156"/>
      <c r="J7" s="126"/>
      <c r="K7" s="127" t="s">
        <v>62</v>
      </c>
    </row>
    <row r="8" spans="1:12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7"/>
    </row>
    <row r="9" spans="1:12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7" t="s">
        <v>63</v>
      </c>
    </row>
    <row r="10" spans="1:12" ht="50.4" customHeight="1" x14ac:dyDescent="0.25">
      <c r="A10" s="154" t="s">
        <v>0</v>
      </c>
      <c r="B10" s="154"/>
      <c r="C10" s="154"/>
      <c r="D10" s="154"/>
      <c r="E10" s="154"/>
      <c r="F10" s="154"/>
      <c r="G10" s="154"/>
      <c r="H10" s="154"/>
      <c r="I10" s="154"/>
      <c r="J10" s="128"/>
      <c r="K10" s="127" t="s">
        <v>64</v>
      </c>
      <c r="L10" s="49"/>
    </row>
    <row r="11" spans="1:12" ht="42.6" customHeight="1" x14ac:dyDescent="0.25">
      <c r="A11" s="153" t="s">
        <v>52</v>
      </c>
      <c r="B11" s="153"/>
      <c r="C11" s="153"/>
      <c r="D11" s="153"/>
      <c r="E11" s="153"/>
      <c r="F11" s="153"/>
      <c r="G11" s="153"/>
      <c r="H11" s="153"/>
      <c r="I11" s="153"/>
      <c r="J11" s="126"/>
      <c r="K11" s="127" t="s">
        <v>65</v>
      </c>
    </row>
    <row r="12" spans="1:12" ht="38.4" customHeight="1" x14ac:dyDescent="0.25">
      <c r="A12" s="132"/>
      <c r="B12" s="132"/>
      <c r="C12" s="132"/>
      <c r="D12" s="132"/>
      <c r="E12" s="132"/>
      <c r="F12" s="132"/>
      <c r="G12" s="132"/>
      <c r="H12" s="132"/>
      <c r="I12" s="132"/>
      <c r="J12" s="126"/>
      <c r="K12" s="127"/>
    </row>
    <row r="13" spans="1:12" x14ac:dyDescent="0.25">
      <c r="A13" s="157" t="s">
        <v>41</v>
      </c>
      <c r="B13" s="157"/>
      <c r="C13" s="129"/>
      <c r="D13" s="157" t="s">
        <v>67</v>
      </c>
      <c r="E13" s="157"/>
      <c r="F13" s="130"/>
      <c r="G13" s="157" t="s">
        <v>43</v>
      </c>
      <c r="H13" s="157"/>
      <c r="I13" s="157"/>
      <c r="J13" s="126"/>
    </row>
    <row r="14" spans="1:12" ht="54" customHeight="1" x14ac:dyDescent="0.25">
      <c r="A14" s="158"/>
      <c r="B14" s="158"/>
      <c r="C14" s="136"/>
      <c r="D14" s="158"/>
      <c r="E14" s="158"/>
      <c r="F14" s="131"/>
      <c r="G14" s="158"/>
      <c r="H14" s="158"/>
      <c r="I14" s="158"/>
      <c r="J14" s="126"/>
    </row>
    <row r="15" spans="1:12" x14ac:dyDescent="0.25">
      <c r="A15" s="159" t="s">
        <v>76</v>
      </c>
      <c r="B15" s="159"/>
      <c r="C15" s="129"/>
      <c r="D15" s="159" t="s">
        <v>78</v>
      </c>
      <c r="E15" s="159"/>
      <c r="F15" s="131"/>
      <c r="G15" s="157" t="s">
        <v>80</v>
      </c>
      <c r="H15" s="157"/>
      <c r="I15" s="157"/>
      <c r="J15" s="126"/>
    </row>
    <row r="16" spans="1:12" x14ac:dyDescent="0.25">
      <c r="A16" s="122"/>
      <c r="B16" s="122"/>
      <c r="C16" s="122"/>
      <c r="D16" s="122"/>
      <c r="E16" s="122"/>
      <c r="F16" s="122"/>
      <c r="G16" s="122"/>
      <c r="H16" s="122"/>
      <c r="I16" s="122"/>
      <c r="J16" s="126"/>
    </row>
    <row r="17" spans="1:10" x14ac:dyDescent="0.25">
      <c r="A17" s="169" t="s">
        <v>69</v>
      </c>
      <c r="B17" s="169"/>
      <c r="C17" s="169"/>
      <c r="D17" s="169"/>
      <c r="E17" s="169"/>
      <c r="F17" s="170"/>
      <c r="G17" s="160" t="s">
        <v>68</v>
      </c>
      <c r="H17" s="161"/>
      <c r="I17" s="162"/>
      <c r="J17" s="126"/>
    </row>
    <row r="18" spans="1:10" x14ac:dyDescent="0.25">
      <c r="A18" s="169"/>
      <c r="B18" s="169"/>
      <c r="C18" s="169"/>
      <c r="D18" s="169"/>
      <c r="E18" s="169"/>
      <c r="F18" s="170"/>
      <c r="G18" s="163"/>
      <c r="H18" s="164"/>
      <c r="I18" s="165"/>
      <c r="J18" s="126"/>
    </row>
    <row r="19" spans="1:10" x14ac:dyDescent="0.25">
      <c r="A19" s="169"/>
      <c r="B19" s="169"/>
      <c r="C19" s="169"/>
      <c r="D19" s="169"/>
      <c r="E19" s="169"/>
      <c r="F19" s="170"/>
      <c r="G19" s="163"/>
      <c r="H19" s="164"/>
      <c r="I19" s="165"/>
      <c r="J19" s="126"/>
    </row>
    <row r="20" spans="1:10" x14ac:dyDescent="0.25">
      <c r="A20" s="169"/>
      <c r="B20" s="169"/>
      <c r="C20" s="169"/>
      <c r="D20" s="169"/>
      <c r="E20" s="169"/>
      <c r="F20" s="170"/>
      <c r="G20" s="163"/>
      <c r="H20" s="164"/>
      <c r="I20" s="165"/>
      <c r="J20" s="126"/>
    </row>
    <row r="21" spans="1:10" ht="16.8" customHeight="1" x14ac:dyDescent="0.25">
      <c r="A21" s="169"/>
      <c r="B21" s="169"/>
      <c r="C21" s="169"/>
      <c r="D21" s="169"/>
      <c r="E21" s="169"/>
      <c r="F21" s="170"/>
      <c r="G21" s="166"/>
      <c r="H21" s="167"/>
      <c r="I21" s="168"/>
      <c r="J21" s="126"/>
    </row>
    <row r="22" spans="1:10" hidden="1" x14ac:dyDescent="0.25">
      <c r="A22" s="126"/>
      <c r="B22" s="126"/>
      <c r="C22" s="126"/>
      <c r="D22" s="126"/>
      <c r="E22" s="126"/>
      <c r="F22" s="126"/>
      <c r="G22" s="126"/>
      <c r="H22" s="126"/>
      <c r="I22" s="126"/>
      <c r="J22" s="126"/>
    </row>
    <row r="23" spans="1:10" hidden="1" x14ac:dyDescent="0.25">
      <c r="A23" s="126"/>
      <c r="B23" s="126"/>
      <c r="C23" s="126"/>
      <c r="D23" s="126"/>
      <c r="E23" s="126"/>
      <c r="F23" s="126"/>
      <c r="G23" s="126"/>
      <c r="H23" s="126"/>
      <c r="I23" s="126"/>
      <c r="J23" s="126"/>
    </row>
    <row r="24" spans="1:10" hidden="1" x14ac:dyDescent="0.25">
      <c r="A24" s="126"/>
      <c r="B24" s="126"/>
      <c r="C24" s="126"/>
      <c r="D24" s="126"/>
      <c r="E24" s="126"/>
      <c r="F24" s="126"/>
      <c r="G24" s="126"/>
      <c r="H24" s="126"/>
      <c r="I24" s="126"/>
      <c r="J24" s="126"/>
    </row>
    <row r="25" spans="1:10" hidden="1" x14ac:dyDescent="0.25">
      <c r="A25" s="126"/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0" hidden="1" x14ac:dyDescent="0.25">
      <c r="A26" s="126"/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hidden="1" x14ac:dyDescent="0.25">
      <c r="J27" s="126"/>
    </row>
    <row r="28" spans="1:10" hidden="1" x14ac:dyDescent="0.25">
      <c r="J28" s="126"/>
    </row>
    <row r="29" spans="1:10" hidden="1" x14ac:dyDescent="0.25">
      <c r="J29" s="126"/>
    </row>
    <row r="30" spans="1:10" hidden="1" x14ac:dyDescent="0.25">
      <c r="J30" s="126"/>
    </row>
    <row r="31" spans="1:10" hidden="1" x14ac:dyDescent="0.25">
      <c r="J31" s="126"/>
    </row>
    <row r="32" spans="1:10" x14ac:dyDescent="0.25">
      <c r="A32" s="126"/>
      <c r="B32" s="126"/>
      <c r="C32" s="126"/>
      <c r="D32" s="126"/>
      <c r="E32" s="126"/>
      <c r="F32" s="126"/>
      <c r="G32" s="126"/>
      <c r="H32" s="126"/>
      <c r="I32" s="126"/>
    </row>
  </sheetData>
  <mergeCells count="17">
    <mergeCell ref="A15:B15"/>
    <mergeCell ref="D15:E15"/>
    <mergeCell ref="G15:I15"/>
    <mergeCell ref="G17:I21"/>
    <mergeCell ref="A17:F21"/>
    <mergeCell ref="A13:B13"/>
    <mergeCell ref="D13:E13"/>
    <mergeCell ref="G13:I13"/>
    <mergeCell ref="A14:B14"/>
    <mergeCell ref="D14:E14"/>
    <mergeCell ref="G14:I14"/>
    <mergeCell ref="A5:I5"/>
    <mergeCell ref="A11:I11"/>
    <mergeCell ref="A10:I10"/>
    <mergeCell ref="B7:D7"/>
    <mergeCell ref="E7:G7"/>
    <mergeCell ref="H7:I7"/>
  </mergeCells>
  <dataValidations count="1">
    <dataValidation type="list" allowBlank="1" showInputMessage="1" showErrorMessage="1" sqref="H7:I7" xr:uid="{2359AFDD-F811-4A0B-9354-96C04221E85E}">
      <formula1>$K$6:$K$11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showGridLines="0" zoomScaleNormal="100" workbookViewId="0">
      <selection activeCell="H8" sqref="H8:K9"/>
    </sheetView>
  </sheetViews>
  <sheetFormatPr baseColWidth="10" defaultColWidth="9.109375" defaultRowHeight="13.2" x14ac:dyDescent="0.25"/>
  <cols>
    <col min="1" max="1" width="29.109375" customWidth="1"/>
    <col min="2" max="2" width="53.44140625" customWidth="1"/>
    <col min="3" max="3" width="0.5546875" customWidth="1"/>
    <col min="4" max="6" width="17.6640625" customWidth="1"/>
    <col min="7" max="7" width="0.88671875" customWidth="1"/>
    <col min="8" max="8" width="24.6640625" customWidth="1"/>
    <col min="9" max="9" width="24.33203125" customWidth="1"/>
    <col min="10" max="10" width="18.88671875" customWidth="1"/>
    <col min="11" max="11" width="16.88671875" customWidth="1"/>
    <col min="12" max="12" width="14.33203125" hidden="1" customWidth="1"/>
  </cols>
  <sheetData>
    <row r="1" spans="1:12" ht="19.5" customHeight="1" x14ac:dyDescent="0.2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2" ht="19.5" customHeight="1" x14ac:dyDescent="0.25">
      <c r="A2" s="173" t="s">
        <v>52</v>
      </c>
      <c r="B2" s="173"/>
      <c r="C2" s="173"/>
      <c r="D2" s="173"/>
      <c r="E2" s="173"/>
      <c r="F2" s="173"/>
      <c r="G2" s="173"/>
      <c r="H2" s="173"/>
    </row>
    <row r="3" spans="1:12" ht="19.5" customHeight="1" x14ac:dyDescent="0.25">
      <c r="A3" s="173" t="s">
        <v>1</v>
      </c>
      <c r="B3" s="173"/>
      <c r="C3" s="173"/>
      <c r="D3" s="173"/>
      <c r="E3" s="173"/>
      <c r="F3" s="173"/>
      <c r="G3" s="173"/>
      <c r="H3" s="173"/>
    </row>
    <row r="4" spans="1:12" ht="19.5" customHeight="1" x14ac:dyDescent="0.25">
      <c r="A4" s="173" t="s">
        <v>2</v>
      </c>
      <c r="B4" s="173"/>
      <c r="C4" s="173"/>
      <c r="D4" s="173"/>
      <c r="E4" s="173"/>
      <c r="F4" s="173"/>
      <c r="G4" s="173"/>
      <c r="H4" s="173"/>
      <c r="I4" s="4"/>
      <c r="J4" s="5"/>
      <c r="K4" s="5"/>
    </row>
    <row r="5" spans="1:12" ht="14.25" customHeight="1" x14ac:dyDescent="0.25">
      <c r="A5" s="180"/>
      <c r="B5" s="180"/>
      <c r="C5" s="181"/>
      <c r="D5" s="181"/>
      <c r="E5" s="181"/>
      <c r="F5" s="181"/>
      <c r="G5" s="181"/>
      <c r="H5" s="181"/>
      <c r="J5" s="5"/>
      <c r="K5" s="5"/>
    </row>
    <row r="6" spans="1:12" ht="22.5" customHeight="1" x14ac:dyDescent="0.5">
      <c r="A6" s="174" t="s">
        <v>8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</row>
    <row r="7" spans="1:12" ht="22.5" customHeight="1" x14ac:dyDescent="0.25">
      <c r="A7" s="178" t="s">
        <v>37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</row>
    <row r="8" spans="1:12" ht="30" customHeight="1" x14ac:dyDescent="0.25">
      <c r="A8" s="176" t="s">
        <v>3</v>
      </c>
      <c r="B8" s="176" t="s">
        <v>9</v>
      </c>
      <c r="C8" s="2"/>
      <c r="D8" s="177" t="s">
        <v>10</v>
      </c>
      <c r="E8" s="177"/>
      <c r="F8" s="177"/>
      <c r="G8" s="6"/>
      <c r="H8" s="205" t="s">
        <v>121</v>
      </c>
      <c r="I8" s="206" t="s">
        <v>50</v>
      </c>
      <c r="J8" s="206"/>
      <c r="K8" s="206"/>
    </row>
    <row r="9" spans="1:12" ht="27.6" x14ac:dyDescent="0.25">
      <c r="A9" s="176"/>
      <c r="B9" s="176"/>
      <c r="C9" s="7"/>
      <c r="D9" s="204" t="s">
        <v>118</v>
      </c>
      <c r="E9" s="204" t="s">
        <v>119</v>
      </c>
      <c r="F9" s="204" t="s">
        <v>120</v>
      </c>
      <c r="G9" s="8"/>
      <c r="H9" s="205"/>
      <c r="I9" s="207" t="s">
        <v>122</v>
      </c>
      <c r="J9" s="207" t="s">
        <v>123</v>
      </c>
      <c r="K9" s="207" t="s">
        <v>124</v>
      </c>
      <c r="L9" t="s">
        <v>30</v>
      </c>
    </row>
    <row r="10" spans="1:12" s="11" customFormat="1" ht="27" customHeight="1" x14ac:dyDescent="0.25">
      <c r="A10" s="22" t="s">
        <v>70</v>
      </c>
      <c r="B10" s="22" t="s">
        <v>71</v>
      </c>
      <c r="C10" s="200"/>
      <c r="D10" s="201">
        <v>0</v>
      </c>
      <c r="E10" s="201">
        <v>0</v>
      </c>
      <c r="F10" s="201">
        <v>0</v>
      </c>
      <c r="G10" s="200"/>
      <c r="H10" s="202">
        <v>2149</v>
      </c>
      <c r="I10" s="19">
        <v>2850</v>
      </c>
      <c r="J10" s="202">
        <v>2359</v>
      </c>
      <c r="K10" s="202">
        <v>2149</v>
      </c>
      <c r="L10" s="203">
        <v>792245</v>
      </c>
    </row>
    <row r="11" spans="1:12" s="11" customFormat="1" ht="27" customHeight="1" x14ac:dyDescent="0.25">
      <c r="A11" s="22" t="s">
        <v>70</v>
      </c>
      <c r="B11" s="22" t="s">
        <v>72</v>
      </c>
      <c r="C11" s="200"/>
      <c r="D11" s="201">
        <v>0</v>
      </c>
      <c r="E11" s="201">
        <v>0</v>
      </c>
      <c r="F11" s="201">
        <v>0</v>
      </c>
      <c r="G11" s="200"/>
      <c r="H11" s="202">
        <v>110</v>
      </c>
      <c r="I11" s="19">
        <v>200</v>
      </c>
      <c r="J11" s="202">
        <v>95</v>
      </c>
      <c r="K11" s="202">
        <v>110</v>
      </c>
      <c r="L11" s="203"/>
    </row>
    <row r="12" spans="1:12" s="11" customFormat="1" ht="27" customHeight="1" x14ac:dyDescent="0.25">
      <c r="A12" s="22" t="s">
        <v>70</v>
      </c>
      <c r="B12" s="22" t="s">
        <v>73</v>
      </c>
      <c r="C12" s="200"/>
      <c r="D12" s="201">
        <v>0</v>
      </c>
      <c r="E12" s="201">
        <v>0</v>
      </c>
      <c r="F12" s="201">
        <v>0</v>
      </c>
      <c r="G12" s="200"/>
      <c r="H12" s="202">
        <v>1</v>
      </c>
      <c r="I12" s="19">
        <v>7</v>
      </c>
      <c r="J12" s="202">
        <v>1</v>
      </c>
      <c r="K12" s="202">
        <v>1</v>
      </c>
      <c r="L12" s="203"/>
    </row>
    <row r="13" spans="1:12" s="11" customFormat="1" ht="27" customHeight="1" x14ac:dyDescent="0.25">
      <c r="A13" s="22" t="s">
        <v>70</v>
      </c>
      <c r="B13" s="22" t="s">
        <v>74</v>
      </c>
      <c r="C13" s="200"/>
      <c r="D13" s="201">
        <v>0</v>
      </c>
      <c r="E13" s="201">
        <v>0</v>
      </c>
      <c r="F13" s="201">
        <v>0</v>
      </c>
      <c r="G13" s="200"/>
      <c r="H13" s="202">
        <v>5</v>
      </c>
      <c r="I13" s="19">
        <v>13</v>
      </c>
      <c r="J13" s="202">
        <v>5</v>
      </c>
      <c r="K13" s="202">
        <v>5</v>
      </c>
      <c r="L13" s="203"/>
    </row>
    <row r="14" spans="1:12" s="11" customFormat="1" ht="27" customHeight="1" x14ac:dyDescent="0.25">
      <c r="A14" s="22" t="s">
        <v>70</v>
      </c>
      <c r="B14" s="22" t="s">
        <v>75</v>
      </c>
      <c r="C14" s="200"/>
      <c r="D14" s="201">
        <v>8671624.3000000007</v>
      </c>
      <c r="E14" s="201">
        <v>10756361.09</v>
      </c>
      <c r="F14" s="201">
        <v>13315484.91</v>
      </c>
      <c r="G14" s="200"/>
      <c r="H14" s="202">
        <v>2</v>
      </c>
      <c r="I14" s="19">
        <v>4</v>
      </c>
      <c r="J14" s="202">
        <v>2</v>
      </c>
      <c r="K14" s="202">
        <v>2</v>
      </c>
      <c r="L14" s="203"/>
    </row>
    <row r="15" spans="1:12" s="16" customFormat="1" ht="20.25" customHeight="1" x14ac:dyDescent="0.25">
      <c r="A15" s="21"/>
      <c r="B15" s="22"/>
      <c r="C15" s="11"/>
      <c r="D15" s="24"/>
      <c r="E15" s="24"/>
      <c r="F15" s="24"/>
      <c r="G15" s="11"/>
      <c r="H15" s="25"/>
      <c r="I15" s="30"/>
      <c r="J15" s="27"/>
      <c r="K15" s="27"/>
      <c r="L15" s="15"/>
    </row>
    <row r="16" spans="1:12" s="16" customFormat="1" ht="20.25" customHeight="1" x14ac:dyDescent="0.25">
      <c r="A16" s="21"/>
      <c r="B16" s="22"/>
      <c r="C16" s="11"/>
      <c r="D16" s="24"/>
      <c r="E16" s="24"/>
      <c r="F16" s="24"/>
      <c r="G16" s="11"/>
      <c r="H16" s="25"/>
      <c r="I16" s="30"/>
      <c r="J16" s="27"/>
      <c r="K16" s="27"/>
      <c r="L16" s="15"/>
    </row>
    <row r="17" spans="1:12" s="16" customFormat="1" ht="20.25" customHeight="1" x14ac:dyDescent="0.25">
      <c r="A17" s="21"/>
      <c r="B17" s="22"/>
      <c r="C17" s="11"/>
      <c r="D17" s="24"/>
      <c r="E17" s="24"/>
      <c r="F17" s="24"/>
      <c r="G17" s="11"/>
      <c r="H17" s="25"/>
      <c r="I17" s="30"/>
      <c r="J17" s="27"/>
      <c r="K17" s="27"/>
      <c r="L17" s="15"/>
    </row>
    <row r="18" spans="1:12" s="16" customFormat="1" ht="20.25" customHeight="1" x14ac:dyDescent="0.25">
      <c r="A18" s="21"/>
      <c r="B18" s="22"/>
      <c r="C18" s="11"/>
      <c r="D18" s="24"/>
      <c r="E18" s="24"/>
      <c r="F18" s="24"/>
      <c r="G18" s="11"/>
      <c r="H18" s="25"/>
      <c r="I18" s="30"/>
      <c r="J18" s="27"/>
      <c r="K18" s="27"/>
      <c r="L18" s="15"/>
    </row>
    <row r="19" spans="1:12" s="16" customFormat="1" ht="20.25" customHeight="1" x14ac:dyDescent="0.25">
      <c r="A19" s="21"/>
      <c r="B19" s="22"/>
      <c r="C19" s="11"/>
      <c r="D19" s="24"/>
      <c r="E19" s="24"/>
      <c r="F19" s="24"/>
      <c r="G19" s="11"/>
      <c r="H19" s="25"/>
      <c r="I19" s="30"/>
      <c r="J19" s="27"/>
      <c r="K19" s="27"/>
      <c r="L19" s="15"/>
    </row>
    <row r="20" spans="1:12" s="16" customFormat="1" ht="20.25" customHeight="1" x14ac:dyDescent="0.25">
      <c r="A20" s="21"/>
      <c r="B20" s="22"/>
      <c r="C20" s="11"/>
      <c r="D20" s="24"/>
      <c r="E20" s="24"/>
      <c r="F20" s="24"/>
      <c r="G20" s="11"/>
      <c r="H20" s="25"/>
      <c r="I20" s="30"/>
      <c r="J20" s="27"/>
      <c r="K20" s="27"/>
      <c r="L20" s="15"/>
    </row>
    <row r="21" spans="1:12" s="16" customFormat="1" ht="20.25" customHeight="1" x14ac:dyDescent="0.25">
      <c r="A21" s="21"/>
      <c r="B21" s="22"/>
      <c r="C21" s="11"/>
      <c r="D21" s="24"/>
      <c r="E21" s="24"/>
      <c r="F21" s="24"/>
      <c r="G21" s="11"/>
      <c r="H21" s="25"/>
      <c r="I21" s="30"/>
      <c r="J21" s="27"/>
      <c r="K21" s="27"/>
      <c r="L21" s="15"/>
    </row>
    <row r="22" spans="1:12" s="16" customFormat="1" ht="20.25" customHeight="1" x14ac:dyDescent="0.25">
      <c r="A22" s="21"/>
      <c r="B22" s="22"/>
      <c r="C22" s="11"/>
      <c r="D22" s="24"/>
      <c r="E22" s="24"/>
      <c r="F22" s="24"/>
      <c r="G22" s="11"/>
      <c r="H22" s="25"/>
      <c r="I22" s="30"/>
      <c r="J22" s="27"/>
      <c r="K22" s="27"/>
      <c r="L22" s="15"/>
    </row>
    <row r="23" spans="1:12" s="16" customFormat="1" ht="20.25" customHeight="1" x14ac:dyDescent="0.25">
      <c r="A23" s="21"/>
      <c r="B23" s="22"/>
      <c r="C23" s="11"/>
      <c r="D23" s="24"/>
      <c r="E23" s="24"/>
      <c r="F23" s="24"/>
      <c r="G23" s="11"/>
      <c r="H23" s="25"/>
      <c r="I23" s="30"/>
      <c r="J23" s="27"/>
      <c r="K23" s="27"/>
      <c r="L23" s="15"/>
    </row>
    <row r="24" spans="1:12" s="16" customFormat="1" ht="20.25" customHeight="1" x14ac:dyDescent="0.25">
      <c r="A24" s="21"/>
      <c r="B24" s="22"/>
      <c r="C24" s="11"/>
      <c r="D24" s="24"/>
      <c r="E24" s="24"/>
      <c r="F24" s="24"/>
      <c r="G24" s="11"/>
      <c r="H24" s="25"/>
      <c r="I24" s="30"/>
      <c r="J24" s="27"/>
      <c r="K24" s="27"/>
      <c r="L24" s="15"/>
    </row>
    <row r="25" spans="1:12" s="16" customFormat="1" ht="20.25" customHeight="1" x14ac:dyDescent="0.25">
      <c r="A25" s="21"/>
      <c r="B25" s="22"/>
      <c r="C25" s="11"/>
      <c r="D25" s="24"/>
      <c r="E25" s="24"/>
      <c r="F25" s="24"/>
      <c r="G25" s="11"/>
      <c r="H25" s="25"/>
      <c r="I25" s="30"/>
      <c r="J25" s="27"/>
      <c r="K25" s="27"/>
      <c r="L25" s="15"/>
    </row>
    <row r="26" spans="1:12" s="16" customFormat="1" ht="20.25" customHeight="1" x14ac:dyDescent="0.25">
      <c r="A26" s="21"/>
      <c r="B26" s="22"/>
      <c r="C26" s="11"/>
      <c r="D26" s="24"/>
      <c r="E26" s="24"/>
      <c r="F26" s="24"/>
      <c r="G26" s="11"/>
      <c r="H26" s="25"/>
      <c r="I26" s="30"/>
      <c r="J26" s="27"/>
      <c r="K26" s="27"/>
      <c r="L26" s="15"/>
    </row>
    <row r="27" spans="1:12" s="16" customFormat="1" ht="20.25" customHeight="1" x14ac:dyDescent="0.25">
      <c r="A27" s="21"/>
      <c r="B27" s="22"/>
      <c r="C27" s="11"/>
      <c r="D27" s="24"/>
      <c r="E27" s="24"/>
      <c r="F27" s="24"/>
      <c r="G27" s="11"/>
      <c r="H27" s="25"/>
      <c r="I27" s="30"/>
      <c r="J27" s="27"/>
      <c r="K27" s="27"/>
      <c r="L27" s="15"/>
    </row>
    <row r="28" spans="1:12" s="16" customFormat="1" ht="20.25" customHeight="1" x14ac:dyDescent="0.25">
      <c r="A28" s="21"/>
      <c r="B28" s="22"/>
      <c r="C28" s="11"/>
      <c r="D28" s="24"/>
      <c r="E28" s="24"/>
      <c r="F28" s="24"/>
      <c r="G28" s="11"/>
      <c r="H28" s="25"/>
      <c r="I28" s="30"/>
      <c r="J28" s="27"/>
      <c r="K28" s="27"/>
      <c r="L28" s="15"/>
    </row>
    <row r="29" spans="1:12" s="16" customFormat="1" ht="20.25" customHeight="1" x14ac:dyDescent="0.25">
      <c r="A29" s="21"/>
      <c r="B29" s="22"/>
      <c r="C29" s="11"/>
      <c r="D29" s="24"/>
      <c r="E29" s="24"/>
      <c r="F29" s="24"/>
      <c r="G29" s="11"/>
      <c r="H29" s="25"/>
      <c r="I29" s="30"/>
      <c r="J29" s="27"/>
      <c r="K29" s="27"/>
      <c r="L29" s="15"/>
    </row>
    <row r="30" spans="1:12" s="16" customFormat="1" ht="20.25" customHeight="1" x14ac:dyDescent="0.25">
      <c r="A30" s="21"/>
      <c r="B30" s="22"/>
      <c r="C30" s="11"/>
      <c r="D30" s="24"/>
      <c r="E30" s="24"/>
      <c r="F30" s="24"/>
      <c r="G30" s="11"/>
      <c r="H30" s="25"/>
      <c r="I30" s="30"/>
      <c r="J30" s="27"/>
      <c r="K30" s="27"/>
      <c r="L30" s="15"/>
    </row>
    <row r="31" spans="1:12" s="16" customFormat="1" ht="20.25" customHeight="1" x14ac:dyDescent="0.25">
      <c r="A31" s="9"/>
      <c r="B31" s="10"/>
      <c r="C31" s="17"/>
      <c r="D31" s="12"/>
      <c r="E31" s="12"/>
      <c r="F31" s="12"/>
      <c r="G31" s="11"/>
      <c r="H31" s="13"/>
      <c r="I31" s="18"/>
      <c r="J31" s="14"/>
      <c r="K31" s="14"/>
      <c r="L31" s="15">
        <f>122170353.55+2469230.63</f>
        <v>124639584.17999999</v>
      </c>
    </row>
    <row r="32" spans="1:12" s="16" customFormat="1" ht="20.25" customHeight="1" x14ac:dyDescent="0.25">
      <c r="A32" s="21"/>
      <c r="B32" s="22"/>
      <c r="C32" s="23"/>
      <c r="D32" s="24"/>
      <c r="E32" s="24"/>
      <c r="F32" s="24"/>
      <c r="G32" s="11"/>
      <c r="H32" s="25"/>
      <c r="I32" s="26"/>
      <c r="J32" s="27"/>
      <c r="K32" s="27"/>
      <c r="L32" s="15"/>
    </row>
    <row r="33" spans="1:12" s="16" customFormat="1" ht="20.25" customHeight="1" x14ac:dyDescent="0.25">
      <c r="A33" s="21"/>
      <c r="B33" s="22"/>
      <c r="C33" s="23"/>
      <c r="D33" s="12"/>
      <c r="E33" s="12"/>
      <c r="F33" s="12"/>
      <c r="G33" s="11"/>
      <c r="H33" s="13"/>
      <c r="I33" s="18"/>
      <c r="J33" s="14"/>
      <c r="K33" s="14"/>
      <c r="L33" s="15"/>
    </row>
    <row r="34" spans="1:12" s="16" customFormat="1" ht="20.25" customHeight="1" x14ac:dyDescent="0.25">
      <c r="A34" s="21"/>
      <c r="B34" s="22"/>
      <c r="C34" s="23"/>
      <c r="D34" s="12"/>
      <c r="E34" s="12"/>
      <c r="F34" s="12"/>
      <c r="G34" s="11"/>
      <c r="H34" s="13"/>
      <c r="I34" s="18"/>
      <c r="J34" s="14"/>
      <c r="K34" s="14"/>
      <c r="L34" s="15"/>
    </row>
    <row r="35" spans="1:12" s="16" customFormat="1" ht="20.25" customHeight="1" x14ac:dyDescent="0.25">
      <c r="A35" s="21"/>
      <c r="B35" s="22"/>
      <c r="C35" s="23"/>
      <c r="D35" s="24"/>
      <c r="E35" s="24"/>
      <c r="F35" s="24"/>
      <c r="G35" s="11"/>
      <c r="H35" s="25"/>
      <c r="I35" s="26"/>
      <c r="J35" s="27"/>
      <c r="K35" s="27"/>
      <c r="L35" s="15"/>
    </row>
    <row r="36" spans="1:12" s="16" customFormat="1" ht="20.25" customHeight="1" x14ac:dyDescent="0.25">
      <c r="A36" s="21"/>
      <c r="B36" s="22"/>
      <c r="C36" s="23"/>
      <c r="D36" s="24"/>
      <c r="E36" s="24"/>
      <c r="F36" s="24"/>
      <c r="G36" s="11"/>
      <c r="H36" s="25"/>
      <c r="I36" s="26"/>
      <c r="J36" s="27"/>
      <c r="K36" s="27"/>
      <c r="L36" s="15"/>
    </row>
    <row r="37" spans="1:12" s="16" customFormat="1" ht="20.25" customHeight="1" x14ac:dyDescent="0.25">
      <c r="A37" s="9"/>
      <c r="B37" s="10"/>
      <c r="C37" s="17"/>
      <c r="D37" s="12"/>
      <c r="E37" s="12"/>
      <c r="F37" s="12"/>
      <c r="G37" s="11"/>
      <c r="H37" s="19"/>
      <c r="I37" s="18"/>
      <c r="J37" s="14"/>
      <c r="K37" s="14"/>
      <c r="L37" s="15"/>
    </row>
    <row r="38" spans="1:12" s="16" customFormat="1" ht="20.25" customHeight="1" x14ac:dyDescent="0.25">
      <c r="A38" s="92"/>
      <c r="B38" s="95" t="s">
        <v>11</v>
      </c>
      <c r="C38" s="93"/>
      <c r="D38" s="94">
        <f>+SUM(D10:D37)</f>
        <v>8671624.3000000007</v>
      </c>
      <c r="E38" s="94">
        <f t="shared" ref="E38:F38" si="0">+SUM(E10:E37)</f>
        <v>10756361.09</v>
      </c>
      <c r="F38" s="94">
        <f t="shared" si="0"/>
        <v>13315484.91</v>
      </c>
      <c r="G38" s="11"/>
      <c r="H38" s="96"/>
      <c r="I38" s="97"/>
      <c r="J38" s="98"/>
      <c r="K38" s="98"/>
      <c r="L38" s="20">
        <f>SUM(L10:L37)</f>
        <v>125431829.17999999</v>
      </c>
    </row>
    <row r="43" spans="1:12" ht="13.8" thickBot="1" x14ac:dyDescent="0.3">
      <c r="A43" s="1"/>
      <c r="B43" s="1"/>
      <c r="C43" s="1"/>
      <c r="D43" s="1"/>
      <c r="E43" s="1"/>
      <c r="F43" s="1"/>
      <c r="H43" s="1"/>
      <c r="I43" s="1"/>
      <c r="J43" s="1"/>
      <c r="K43" s="1"/>
    </row>
    <row r="44" spans="1:12" x14ac:dyDescent="0.25">
      <c r="A44" s="175"/>
      <c r="B44" s="175"/>
      <c r="C44" s="175"/>
      <c r="D44" s="175"/>
      <c r="E44" s="175"/>
      <c r="F44" s="175"/>
      <c r="G44" s="175"/>
      <c r="H44" s="175"/>
    </row>
    <row r="49" spans="1:11" x14ac:dyDescent="0.25">
      <c r="A49" s="87"/>
      <c r="D49" s="87"/>
      <c r="E49" s="87"/>
      <c r="F49" s="87"/>
      <c r="I49" s="87"/>
      <c r="J49" s="87"/>
      <c r="K49" s="87"/>
    </row>
    <row r="50" spans="1:11" x14ac:dyDescent="0.25">
      <c r="A50" s="133" t="s">
        <v>41</v>
      </c>
      <c r="D50" s="179" t="s">
        <v>42</v>
      </c>
      <c r="E50" s="179"/>
      <c r="F50" s="179"/>
      <c r="G50" s="89"/>
      <c r="H50" s="89"/>
      <c r="I50" s="179" t="s">
        <v>43</v>
      </c>
      <c r="J50" s="179"/>
      <c r="K50" s="179"/>
    </row>
    <row r="51" spans="1:11" x14ac:dyDescent="0.25">
      <c r="A51" s="88" t="s">
        <v>76</v>
      </c>
      <c r="D51" s="171" t="s">
        <v>78</v>
      </c>
      <c r="E51" s="171"/>
      <c r="F51" s="171"/>
      <c r="I51" s="171" t="s">
        <v>80</v>
      </c>
      <c r="J51" s="171"/>
      <c r="K51" s="171"/>
    </row>
    <row r="52" spans="1:11" x14ac:dyDescent="0.25">
      <c r="A52" t="s">
        <v>77</v>
      </c>
      <c r="D52" s="172" t="s">
        <v>79</v>
      </c>
      <c r="E52" s="172"/>
      <c r="F52" s="172"/>
      <c r="I52" s="172" t="s">
        <v>81</v>
      </c>
      <c r="J52" s="172"/>
      <c r="K52" s="172"/>
    </row>
  </sheetData>
  <sheetProtection formatCells="0" insertRows="0"/>
  <mergeCells count="19">
    <mergeCell ref="A5:H5"/>
    <mergeCell ref="D51:F51"/>
    <mergeCell ref="D52:F52"/>
    <mergeCell ref="I51:K51"/>
    <mergeCell ref="I52:K52"/>
    <mergeCell ref="A1:K1"/>
    <mergeCell ref="A6:K6"/>
    <mergeCell ref="A44:H44"/>
    <mergeCell ref="I8:K8"/>
    <mergeCell ref="A8:A9"/>
    <mergeCell ref="B8:B9"/>
    <mergeCell ref="D8:F8"/>
    <mergeCell ref="H8:H9"/>
    <mergeCell ref="A7:K7"/>
    <mergeCell ref="D50:F50"/>
    <mergeCell ref="I50:K50"/>
    <mergeCell ref="A2:H2"/>
    <mergeCell ref="A3:H3"/>
    <mergeCell ref="A4:H4"/>
  </mergeCells>
  <printOptions horizontalCentered="1"/>
  <pageMargins left="0.19685039370078741" right="0.19685039370078741" top="0.39370078740157483" bottom="0.39370078740157483" header="0" footer="0"/>
  <pageSetup scale="59" orientation="landscape" r:id="rId1"/>
  <headerFooter alignWithMargins="0"/>
  <colBreaks count="1" manualBreakCount="1">
    <brk id="1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2"/>
  <sheetViews>
    <sheetView showGridLines="0" topLeftCell="P1" zoomScale="112" zoomScaleNormal="112" workbookViewId="0">
      <selection activeCell="A8" sqref="A8:U10"/>
    </sheetView>
  </sheetViews>
  <sheetFormatPr baseColWidth="10" defaultColWidth="9.109375" defaultRowHeight="13.2" x14ac:dyDescent="0.25"/>
  <cols>
    <col min="1" max="1" width="21.44140625" style="3" bestFit="1" customWidth="1"/>
    <col min="2" max="2" width="38.88671875" style="3" customWidth="1"/>
    <col min="3" max="3" width="1.5546875" style="3" customWidth="1"/>
    <col min="4" max="4" width="15.6640625" style="3" customWidth="1"/>
    <col min="5" max="5" width="2.33203125" style="3" customWidth="1"/>
    <col min="6" max="8" width="12.44140625" style="3" customWidth="1"/>
    <col min="9" max="9" width="1.33203125" style="3" customWidth="1"/>
    <col min="10" max="10" width="9.109375" style="3" customWidth="1"/>
    <col min="11" max="11" width="12.109375" style="3" customWidth="1"/>
    <col min="12" max="12" width="12.6640625" style="3" bestFit="1" customWidth="1"/>
    <col min="13" max="13" width="1.5546875" style="3" customWidth="1"/>
    <col min="14" max="14" width="18.44140625" style="3" customWidth="1"/>
    <col min="15" max="15" width="1.6640625" style="3" customWidth="1"/>
    <col min="16" max="16" width="15.6640625" style="3" bestFit="1" customWidth="1"/>
    <col min="17" max="17" width="2.33203125" style="3" customWidth="1"/>
    <col min="18" max="18" width="13.88671875" style="3" bestFit="1" customWidth="1"/>
    <col min="19" max="19" width="14.6640625" style="3" bestFit="1" customWidth="1"/>
    <col min="20" max="20" width="14.109375" style="3" bestFit="1" customWidth="1"/>
    <col min="21" max="21" width="19.6640625" style="3" customWidth="1"/>
    <col min="22" max="22" width="12.33203125" style="3" bestFit="1" customWidth="1"/>
    <col min="23" max="24" width="12" style="28" bestFit="1" customWidth="1"/>
    <col min="25" max="25" width="14.88671875" style="28" bestFit="1" customWidth="1"/>
    <col min="26" max="26" width="12" style="28" bestFit="1" customWidth="1"/>
    <col min="27" max="28" width="11" style="28" bestFit="1" customWidth="1"/>
    <col min="29" max="32" width="9.109375" style="29"/>
    <col min="33" max="16384" width="9.109375" style="3"/>
  </cols>
  <sheetData>
    <row r="1" spans="1:32" customFormat="1" ht="18.75" customHeight="1" x14ac:dyDescent="0.25">
      <c r="A1" s="183" t="s">
        <v>12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49"/>
      <c r="W1" s="50"/>
      <c r="X1" s="50"/>
      <c r="Y1" s="50"/>
      <c r="Z1" s="50"/>
      <c r="AA1" s="50"/>
      <c r="AB1" s="50"/>
      <c r="AC1" s="51"/>
      <c r="AD1" s="51"/>
      <c r="AE1" s="51"/>
      <c r="AF1" s="51"/>
    </row>
    <row r="2" spans="1:32" customFormat="1" ht="15" customHeight="1" x14ac:dyDescent="0.25">
      <c r="A2" s="184" t="s">
        <v>53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52"/>
      <c r="W2" s="50"/>
      <c r="X2" s="50"/>
      <c r="Y2" s="50"/>
      <c r="Z2" s="50"/>
      <c r="AA2" s="50"/>
      <c r="AB2" s="50"/>
      <c r="AC2" s="51"/>
      <c r="AD2" s="51"/>
      <c r="AE2" s="51"/>
      <c r="AF2" s="51"/>
    </row>
    <row r="3" spans="1:32" customFormat="1" ht="15" customHeight="1" x14ac:dyDescent="0.25">
      <c r="A3" s="173" t="s">
        <v>13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52"/>
      <c r="S3" s="52"/>
      <c r="T3" s="52"/>
      <c r="U3" s="52"/>
      <c r="W3" s="50"/>
      <c r="X3" s="50"/>
      <c r="Y3" s="50"/>
      <c r="Z3" s="50"/>
      <c r="AA3" s="50"/>
      <c r="AB3" s="50"/>
      <c r="AC3" s="51"/>
      <c r="AD3" s="51"/>
      <c r="AE3" s="51"/>
      <c r="AF3" s="51"/>
    </row>
    <row r="4" spans="1:32" customFormat="1" ht="15.75" customHeight="1" x14ac:dyDescent="0.25">
      <c r="A4" s="180" t="s">
        <v>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48"/>
      <c r="W4" s="50"/>
      <c r="X4" s="50"/>
      <c r="Y4" s="50"/>
      <c r="Z4" s="50"/>
      <c r="AA4" s="50"/>
      <c r="AB4" s="50"/>
      <c r="AC4" s="51"/>
      <c r="AD4" s="51"/>
      <c r="AE4" s="51"/>
      <c r="AF4" s="51"/>
    </row>
    <row r="5" spans="1:32" customFormat="1" ht="14.25" customHeight="1" x14ac:dyDescent="0.4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48"/>
      <c r="W5" s="50"/>
      <c r="X5" s="50"/>
      <c r="Y5" s="50"/>
      <c r="Z5" s="50"/>
      <c r="AA5" s="50"/>
      <c r="AB5" s="50"/>
      <c r="AC5" s="51"/>
      <c r="AD5" s="51"/>
      <c r="AE5" s="51"/>
      <c r="AF5" s="51"/>
    </row>
    <row r="6" spans="1:32" customFormat="1" ht="21.6" x14ac:dyDescent="0.5">
      <c r="A6" s="174" t="s">
        <v>14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W6" s="50"/>
      <c r="X6" s="50"/>
      <c r="Y6" s="50"/>
      <c r="Z6" s="50"/>
      <c r="AA6" s="50"/>
      <c r="AB6" s="50"/>
      <c r="AC6" s="51"/>
      <c r="AD6" s="51"/>
      <c r="AE6" s="51"/>
      <c r="AF6" s="51"/>
    </row>
    <row r="7" spans="1:32" customFormat="1" ht="24.75" customHeight="1" x14ac:dyDescent="0.25">
      <c r="A7" s="178" t="s">
        <v>38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W7" s="50"/>
      <c r="X7" s="50"/>
      <c r="Y7" s="50"/>
      <c r="Z7" s="50"/>
      <c r="AA7" s="50"/>
      <c r="AB7" s="50"/>
      <c r="AC7" s="51"/>
      <c r="AD7" s="51"/>
      <c r="AE7" s="51"/>
      <c r="AF7" s="51"/>
    </row>
    <row r="8" spans="1:32" customFormat="1" ht="26.25" customHeight="1" x14ac:dyDescent="0.25">
      <c r="A8" s="223" t="s">
        <v>3</v>
      </c>
      <c r="B8" s="224" t="s">
        <v>15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5"/>
      <c r="R8" s="223" t="s">
        <v>22</v>
      </c>
      <c r="S8" s="223"/>
      <c r="T8" s="223"/>
      <c r="U8" s="223"/>
      <c r="W8" s="50"/>
      <c r="X8" s="50"/>
      <c r="Y8" s="50"/>
      <c r="Z8" s="50"/>
      <c r="AA8" s="50"/>
      <c r="AB8" s="50"/>
      <c r="AC8" s="51"/>
      <c r="AD8" s="51"/>
      <c r="AE8" s="51"/>
      <c r="AF8" s="51"/>
    </row>
    <row r="9" spans="1:32" customFormat="1" ht="26.25" customHeight="1" x14ac:dyDescent="0.25">
      <c r="A9" s="223"/>
      <c r="B9" s="226" t="s">
        <v>16</v>
      </c>
      <c r="C9" s="227"/>
      <c r="D9" s="226" t="s">
        <v>17</v>
      </c>
      <c r="E9" s="227"/>
      <c r="F9" s="228" t="s">
        <v>18</v>
      </c>
      <c r="G9" s="228"/>
      <c r="H9" s="228"/>
      <c r="I9" s="227"/>
      <c r="J9" s="228" t="s">
        <v>19</v>
      </c>
      <c r="K9" s="228"/>
      <c r="L9" s="228"/>
      <c r="M9" s="227"/>
      <c r="N9" s="226" t="s">
        <v>20</v>
      </c>
      <c r="O9" s="227"/>
      <c r="P9" s="226" t="s">
        <v>21</v>
      </c>
      <c r="Q9" s="227"/>
      <c r="R9" s="224"/>
      <c r="S9" s="224"/>
      <c r="T9" s="224"/>
      <c r="U9" s="224"/>
      <c r="W9" s="50"/>
      <c r="X9" s="50"/>
      <c r="Y9" s="50"/>
      <c r="Z9" s="50"/>
      <c r="AA9" s="50"/>
      <c r="AB9" s="50"/>
      <c r="AC9" s="51"/>
      <c r="AD9" s="51"/>
      <c r="AE9" s="51"/>
      <c r="AF9" s="51"/>
    </row>
    <row r="10" spans="1:32" customFormat="1" ht="27.75" customHeight="1" x14ac:dyDescent="0.4">
      <c r="A10" s="229"/>
      <c r="B10" s="230"/>
      <c r="C10" s="230"/>
      <c r="D10" s="230"/>
      <c r="E10" s="230"/>
      <c r="F10" s="231" t="s">
        <v>132</v>
      </c>
      <c r="G10" s="232" t="s">
        <v>133</v>
      </c>
      <c r="H10" s="231" t="s">
        <v>134</v>
      </c>
      <c r="I10" s="233"/>
      <c r="J10" s="231" t="s">
        <v>132</v>
      </c>
      <c r="K10" s="232" t="s">
        <v>133</v>
      </c>
      <c r="L10" s="231" t="s">
        <v>134</v>
      </c>
      <c r="M10" s="230"/>
      <c r="N10" s="230"/>
      <c r="O10" s="230"/>
      <c r="P10" s="230"/>
      <c r="Q10" s="230"/>
      <c r="R10" s="231" t="s">
        <v>132</v>
      </c>
      <c r="S10" s="232" t="s">
        <v>133</v>
      </c>
      <c r="T10" s="231" t="s">
        <v>134</v>
      </c>
      <c r="U10" s="234" t="s">
        <v>135</v>
      </c>
      <c r="W10" s="50"/>
      <c r="X10" s="50"/>
      <c r="Y10" s="50"/>
      <c r="Z10" s="50"/>
      <c r="AA10" s="50"/>
      <c r="AB10" s="50"/>
      <c r="AC10" s="51"/>
      <c r="AD10" s="51"/>
      <c r="AE10" s="51"/>
      <c r="AF10" s="51"/>
    </row>
    <row r="11" spans="1:32" ht="4.5" customHeight="1" x14ac:dyDescent="0.4">
      <c r="A11" s="182">
        <v>2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AC11" s="3"/>
      <c r="AD11" s="3"/>
      <c r="AE11" s="3"/>
      <c r="AF11" s="3"/>
    </row>
    <row r="12" spans="1:32" s="144" customFormat="1" ht="15" customHeight="1" x14ac:dyDescent="0.35">
      <c r="A12" s="188" t="s">
        <v>83</v>
      </c>
      <c r="B12" s="137" t="s">
        <v>81</v>
      </c>
      <c r="C12" s="138"/>
      <c r="D12" s="139" t="s">
        <v>89</v>
      </c>
      <c r="E12" s="140"/>
      <c r="F12" s="141">
        <v>29509.809999999998</v>
      </c>
      <c r="G12" s="141">
        <v>37967.955000000002</v>
      </c>
      <c r="H12" s="141">
        <v>29509.809999999998</v>
      </c>
      <c r="I12" s="140"/>
      <c r="J12" s="217">
        <v>1</v>
      </c>
      <c r="K12" s="217">
        <v>1</v>
      </c>
      <c r="L12" s="217">
        <v>1</v>
      </c>
      <c r="M12" s="140"/>
      <c r="N12" s="139" t="s">
        <v>90</v>
      </c>
      <c r="O12" s="140"/>
      <c r="P12" s="142" t="s">
        <v>91</v>
      </c>
      <c r="Q12" s="140"/>
      <c r="R12" s="143">
        <f>+F12*J12</f>
        <v>29509.809999999998</v>
      </c>
      <c r="S12" s="143">
        <f t="shared" ref="S12:T27" si="0">+G12*K12</f>
        <v>37967.955000000002</v>
      </c>
      <c r="T12" s="143">
        <f t="shared" si="0"/>
        <v>29509.809999999998</v>
      </c>
      <c r="U12" s="143">
        <f>R12+S12+T12+'[1]Frac II-Federal-T1'!U12</f>
        <v>199391.60499999998</v>
      </c>
      <c r="W12" s="145" t="s">
        <v>33</v>
      </c>
      <c r="X12" s="145" t="s">
        <v>32</v>
      </c>
      <c r="Y12" s="145" t="s">
        <v>34</v>
      </c>
      <c r="Z12" s="145" t="s">
        <v>35</v>
      </c>
      <c r="AA12" s="145"/>
      <c r="AB12" s="145"/>
    </row>
    <row r="13" spans="1:32" s="144" customFormat="1" ht="15" x14ac:dyDescent="0.35">
      <c r="A13" s="189"/>
      <c r="B13" s="137" t="s">
        <v>92</v>
      </c>
      <c r="C13" s="138"/>
      <c r="D13" s="139" t="s">
        <v>89</v>
      </c>
      <c r="E13" s="140"/>
      <c r="F13" s="141">
        <v>23849.075000000001</v>
      </c>
      <c r="G13" s="141">
        <v>30666.964999999997</v>
      </c>
      <c r="H13" s="141">
        <v>23849.075000000001</v>
      </c>
      <c r="I13" s="140"/>
      <c r="J13" s="217">
        <v>1</v>
      </c>
      <c r="K13" s="217">
        <v>1</v>
      </c>
      <c r="L13" s="217">
        <v>1</v>
      </c>
      <c r="M13" s="140"/>
      <c r="N13" s="139" t="s">
        <v>90</v>
      </c>
      <c r="O13" s="140"/>
      <c r="P13" s="142" t="s">
        <v>91</v>
      </c>
      <c r="Q13" s="140"/>
      <c r="R13" s="143">
        <f t="shared" ref="R13:T33" si="1">+F13*J13</f>
        <v>23849.075000000001</v>
      </c>
      <c r="S13" s="143">
        <f t="shared" si="0"/>
        <v>30666.964999999997</v>
      </c>
      <c r="T13" s="143">
        <f t="shared" si="0"/>
        <v>23849.075000000001</v>
      </c>
      <c r="U13" s="143">
        <f>R13+S13+T13+'[1]Frac II-Federal-T1'!U13</f>
        <v>161037.405</v>
      </c>
      <c r="W13" s="145"/>
      <c r="X13" s="145"/>
      <c r="Y13" s="145"/>
      <c r="Z13" s="145"/>
      <c r="AA13" s="145"/>
      <c r="AB13" s="145"/>
    </row>
    <row r="14" spans="1:32" s="144" customFormat="1" ht="15" x14ac:dyDescent="0.35">
      <c r="A14" s="189"/>
      <c r="B14" s="137" t="s">
        <v>79</v>
      </c>
      <c r="C14" s="138"/>
      <c r="D14" s="139" t="s">
        <v>89</v>
      </c>
      <c r="E14" s="140"/>
      <c r="F14" s="141">
        <v>19736.12</v>
      </c>
      <c r="G14" s="141">
        <v>25362.205000000002</v>
      </c>
      <c r="H14" s="141">
        <v>19736.12</v>
      </c>
      <c r="I14" s="140"/>
      <c r="J14" s="217">
        <v>1</v>
      </c>
      <c r="K14" s="217">
        <v>1</v>
      </c>
      <c r="L14" s="217">
        <v>1</v>
      </c>
      <c r="M14" s="140"/>
      <c r="N14" s="139" t="s">
        <v>90</v>
      </c>
      <c r="O14" s="140"/>
      <c r="P14" s="142" t="s">
        <v>91</v>
      </c>
      <c r="Q14" s="140"/>
      <c r="R14" s="143">
        <f t="shared" si="1"/>
        <v>19736.12</v>
      </c>
      <c r="S14" s="143">
        <f t="shared" si="0"/>
        <v>25362.205000000002</v>
      </c>
      <c r="T14" s="143">
        <f t="shared" si="0"/>
        <v>19736.12</v>
      </c>
      <c r="U14" s="143">
        <f>R14+S14+T14+'[1]Frac II-Federal-T1'!U14</f>
        <v>133170.11499999999</v>
      </c>
      <c r="W14" s="145"/>
      <c r="X14" s="145"/>
      <c r="Y14" s="145"/>
      <c r="Z14" s="145"/>
      <c r="AA14" s="145"/>
      <c r="AB14" s="145"/>
    </row>
    <row r="15" spans="1:32" s="144" customFormat="1" ht="15" x14ac:dyDescent="0.35">
      <c r="A15" s="189"/>
      <c r="B15" s="137" t="s">
        <v>93</v>
      </c>
      <c r="C15" s="138"/>
      <c r="D15" s="139" t="s">
        <v>89</v>
      </c>
      <c r="E15" s="140"/>
      <c r="F15" s="141">
        <v>19422.055</v>
      </c>
      <c r="G15" s="141">
        <v>24957.15</v>
      </c>
      <c r="H15" s="141">
        <v>19422.055</v>
      </c>
      <c r="I15" s="140"/>
      <c r="J15" s="217">
        <v>1</v>
      </c>
      <c r="K15" s="217">
        <v>1</v>
      </c>
      <c r="L15" s="217">
        <v>1</v>
      </c>
      <c r="M15" s="140"/>
      <c r="N15" s="139" t="s">
        <v>90</v>
      </c>
      <c r="O15" s="140"/>
      <c r="P15" s="142" t="s">
        <v>91</v>
      </c>
      <c r="Q15" s="140"/>
      <c r="R15" s="143">
        <f t="shared" si="1"/>
        <v>19422.055</v>
      </c>
      <c r="S15" s="143">
        <f t="shared" si="0"/>
        <v>24957.15</v>
      </c>
      <c r="T15" s="143">
        <f t="shared" si="0"/>
        <v>19422.055</v>
      </c>
      <c r="U15" s="143">
        <f>R15+S15+T15+'[1]Frac II-Federal-T1'!U15</f>
        <v>131042.20999999999</v>
      </c>
      <c r="W15" s="145"/>
      <c r="X15" s="145"/>
      <c r="Y15" s="145"/>
      <c r="Z15" s="145"/>
      <c r="AA15" s="145"/>
      <c r="AB15" s="145"/>
    </row>
    <row r="16" spans="1:32" s="144" customFormat="1" ht="15" x14ac:dyDescent="0.35">
      <c r="A16" s="189"/>
      <c r="B16" s="137" t="s">
        <v>94</v>
      </c>
      <c r="C16" s="138"/>
      <c r="D16" s="139" t="s">
        <v>89</v>
      </c>
      <c r="E16" s="140"/>
      <c r="F16" s="141">
        <v>19422.055</v>
      </c>
      <c r="G16" s="141">
        <v>24957.15</v>
      </c>
      <c r="H16" s="141">
        <v>19422.055</v>
      </c>
      <c r="I16" s="140"/>
      <c r="J16" s="217">
        <v>1</v>
      </c>
      <c r="K16" s="217">
        <v>1</v>
      </c>
      <c r="L16" s="217">
        <v>1</v>
      </c>
      <c r="M16" s="140"/>
      <c r="N16" s="139" t="s">
        <v>90</v>
      </c>
      <c r="O16" s="140"/>
      <c r="P16" s="142" t="s">
        <v>91</v>
      </c>
      <c r="Q16" s="140"/>
      <c r="R16" s="143">
        <f t="shared" si="1"/>
        <v>19422.055</v>
      </c>
      <c r="S16" s="143">
        <f t="shared" si="0"/>
        <v>24957.15</v>
      </c>
      <c r="T16" s="143">
        <f t="shared" si="0"/>
        <v>19422.055</v>
      </c>
      <c r="U16" s="143">
        <f>R16+S16+T16+'[1]Frac II-Federal-T1'!U16</f>
        <v>131042.20999999999</v>
      </c>
      <c r="W16" s="145"/>
      <c r="X16" s="145"/>
      <c r="Y16" s="145"/>
      <c r="Z16" s="145"/>
      <c r="AA16" s="145"/>
      <c r="AB16" s="145"/>
    </row>
    <row r="17" spans="1:28" s="144" customFormat="1" ht="15" x14ac:dyDescent="0.35">
      <c r="A17" s="189"/>
      <c r="B17" s="137" t="s">
        <v>95</v>
      </c>
      <c r="C17" s="138"/>
      <c r="D17" s="139" t="s">
        <v>89</v>
      </c>
      <c r="E17" s="140"/>
      <c r="F17" s="141">
        <v>14701.445</v>
      </c>
      <c r="G17" s="141">
        <v>18868.68</v>
      </c>
      <c r="H17" s="141">
        <v>14701.445</v>
      </c>
      <c r="I17" s="140"/>
      <c r="J17" s="217">
        <v>8</v>
      </c>
      <c r="K17" s="217">
        <v>8</v>
      </c>
      <c r="L17" s="217">
        <v>8</v>
      </c>
      <c r="M17" s="140"/>
      <c r="N17" s="139" t="s">
        <v>90</v>
      </c>
      <c r="O17" s="140"/>
      <c r="P17" s="142" t="s">
        <v>91</v>
      </c>
      <c r="Q17" s="140"/>
      <c r="R17" s="143">
        <f t="shared" si="1"/>
        <v>117611.56</v>
      </c>
      <c r="S17" s="143">
        <f t="shared" si="0"/>
        <v>150949.44</v>
      </c>
      <c r="T17" s="143">
        <f t="shared" si="0"/>
        <v>117611.56</v>
      </c>
      <c r="U17" s="143">
        <f>R17+S17+T17+'[1]Frac II-Federal-T1'!U17</f>
        <v>788829.11999999988</v>
      </c>
      <c r="W17" s="145"/>
      <c r="X17" s="145"/>
      <c r="Y17" s="145"/>
      <c r="Z17" s="145"/>
      <c r="AA17" s="145"/>
      <c r="AB17" s="145"/>
    </row>
    <row r="18" spans="1:28" s="144" customFormat="1" ht="15" x14ac:dyDescent="0.35">
      <c r="A18" s="189"/>
      <c r="B18" s="137" t="s">
        <v>96</v>
      </c>
      <c r="C18" s="138"/>
      <c r="D18" s="139" t="s">
        <v>89</v>
      </c>
      <c r="E18" s="140"/>
      <c r="F18" s="141">
        <v>14701.445</v>
      </c>
      <c r="G18" s="141">
        <v>18868.68</v>
      </c>
      <c r="H18" s="141">
        <v>14701.445</v>
      </c>
      <c r="I18" s="140"/>
      <c r="J18" s="217">
        <v>1</v>
      </c>
      <c r="K18" s="217">
        <v>1</v>
      </c>
      <c r="L18" s="217">
        <v>1</v>
      </c>
      <c r="M18" s="140"/>
      <c r="N18" s="139" t="s">
        <v>90</v>
      </c>
      <c r="O18" s="140"/>
      <c r="P18" s="142" t="s">
        <v>91</v>
      </c>
      <c r="Q18" s="140"/>
      <c r="R18" s="143">
        <f t="shared" si="1"/>
        <v>14701.445</v>
      </c>
      <c r="S18" s="143">
        <f t="shared" si="0"/>
        <v>18868.68</v>
      </c>
      <c r="T18" s="143">
        <f t="shared" si="0"/>
        <v>14701.445</v>
      </c>
      <c r="U18" s="143">
        <f>R18+S18+T18+'[1]Frac II-Federal-T1'!U18</f>
        <v>98603.639999999985</v>
      </c>
      <c r="W18" s="145"/>
      <c r="X18" s="145"/>
      <c r="Y18" s="145"/>
      <c r="Z18" s="145"/>
      <c r="AA18" s="145"/>
      <c r="AB18" s="145"/>
    </row>
    <row r="19" spans="1:28" s="144" customFormat="1" ht="15" x14ac:dyDescent="0.35">
      <c r="A19" s="189"/>
      <c r="B19" s="137" t="s">
        <v>97</v>
      </c>
      <c r="C19" s="138"/>
      <c r="D19" s="139" t="s">
        <v>89</v>
      </c>
      <c r="E19" s="140"/>
      <c r="F19" s="141">
        <v>14701.445</v>
      </c>
      <c r="G19" s="141">
        <v>18868.68</v>
      </c>
      <c r="H19" s="141">
        <v>14701.445</v>
      </c>
      <c r="I19" s="140"/>
      <c r="J19" s="217">
        <v>1</v>
      </c>
      <c r="K19" s="217">
        <v>1</v>
      </c>
      <c r="L19" s="217">
        <v>1</v>
      </c>
      <c r="M19" s="140"/>
      <c r="N19" s="139" t="s">
        <v>90</v>
      </c>
      <c r="O19" s="140"/>
      <c r="P19" s="142" t="s">
        <v>91</v>
      </c>
      <c r="Q19" s="140"/>
      <c r="R19" s="143">
        <f t="shared" si="1"/>
        <v>14701.445</v>
      </c>
      <c r="S19" s="143">
        <f t="shared" si="0"/>
        <v>18868.68</v>
      </c>
      <c r="T19" s="143">
        <f t="shared" si="0"/>
        <v>14701.445</v>
      </c>
      <c r="U19" s="143">
        <f>R19+S19+T19+'[1]Frac II-Federal-T1'!U19</f>
        <v>98603.639999999985</v>
      </c>
      <c r="W19" s="145"/>
      <c r="X19" s="145"/>
      <c r="Y19" s="145"/>
      <c r="Z19" s="145"/>
      <c r="AA19" s="145"/>
      <c r="AB19" s="145"/>
    </row>
    <row r="20" spans="1:28" s="144" customFormat="1" ht="15" x14ac:dyDescent="0.35">
      <c r="A20" s="189"/>
      <c r="B20" s="137" t="s">
        <v>98</v>
      </c>
      <c r="C20" s="138"/>
      <c r="D20" s="139" t="s">
        <v>89</v>
      </c>
      <c r="E20" s="140"/>
      <c r="F20" s="141">
        <v>12622.514999999999</v>
      </c>
      <c r="G20" s="141">
        <v>16187.355</v>
      </c>
      <c r="H20" s="141">
        <v>12622.514999999999</v>
      </c>
      <c r="I20" s="140"/>
      <c r="J20" s="217">
        <v>4</v>
      </c>
      <c r="K20" s="217">
        <v>4</v>
      </c>
      <c r="L20" s="217">
        <v>4</v>
      </c>
      <c r="M20" s="140"/>
      <c r="N20" s="139" t="s">
        <v>90</v>
      </c>
      <c r="O20" s="140"/>
      <c r="P20" s="142" t="s">
        <v>91</v>
      </c>
      <c r="Q20" s="140"/>
      <c r="R20" s="143">
        <f t="shared" si="1"/>
        <v>50490.06</v>
      </c>
      <c r="S20" s="143">
        <f t="shared" si="0"/>
        <v>64749.42</v>
      </c>
      <c r="T20" s="143">
        <f t="shared" si="0"/>
        <v>50490.06</v>
      </c>
      <c r="U20" s="143">
        <f>R20+S20+T20+'[1]Frac II-Federal-T1'!U20</f>
        <v>339888.01999999996</v>
      </c>
      <c r="W20" s="145"/>
      <c r="X20" s="145"/>
      <c r="Y20" s="145"/>
      <c r="Z20" s="145"/>
      <c r="AA20" s="145"/>
      <c r="AB20" s="145"/>
    </row>
    <row r="21" spans="1:28" s="144" customFormat="1" ht="15" x14ac:dyDescent="0.35">
      <c r="A21" s="189"/>
      <c r="B21" s="137" t="s">
        <v>99</v>
      </c>
      <c r="C21" s="138"/>
      <c r="D21" s="139" t="s">
        <v>89</v>
      </c>
      <c r="E21" s="140"/>
      <c r="F21" s="141">
        <v>12622.514999999999</v>
      </c>
      <c r="G21" s="141">
        <v>16187.355</v>
      </c>
      <c r="H21" s="141">
        <v>12622.514999999999</v>
      </c>
      <c r="I21" s="140"/>
      <c r="J21" s="217">
        <v>1</v>
      </c>
      <c r="K21" s="217">
        <v>1</v>
      </c>
      <c r="L21" s="217">
        <v>1</v>
      </c>
      <c r="M21" s="140"/>
      <c r="N21" s="139" t="s">
        <v>90</v>
      </c>
      <c r="O21" s="140"/>
      <c r="P21" s="142" t="s">
        <v>91</v>
      </c>
      <c r="Q21" s="140"/>
      <c r="R21" s="143">
        <f t="shared" si="1"/>
        <v>12622.514999999999</v>
      </c>
      <c r="S21" s="143">
        <f t="shared" si="0"/>
        <v>16187.355</v>
      </c>
      <c r="T21" s="143">
        <f t="shared" si="0"/>
        <v>12622.514999999999</v>
      </c>
      <c r="U21" s="143">
        <f>R21+S21+T21+'[1]Frac II-Federal-T1'!U21</f>
        <v>83806.125</v>
      </c>
      <c r="W21" s="145"/>
      <c r="X21" s="145"/>
      <c r="Y21" s="145"/>
      <c r="Z21" s="145"/>
      <c r="AA21" s="145"/>
      <c r="AB21" s="145"/>
    </row>
    <row r="22" spans="1:28" s="144" customFormat="1" ht="15" x14ac:dyDescent="0.35">
      <c r="A22" s="189"/>
      <c r="B22" s="137" t="s">
        <v>100</v>
      </c>
      <c r="C22" s="138"/>
      <c r="D22" s="139" t="s">
        <v>89</v>
      </c>
      <c r="E22" s="140"/>
      <c r="F22" s="141">
        <v>9839.91</v>
      </c>
      <c r="G22" s="141">
        <v>12598.47</v>
      </c>
      <c r="H22" s="141">
        <v>9839.91</v>
      </c>
      <c r="I22" s="140"/>
      <c r="J22" s="217">
        <v>13</v>
      </c>
      <c r="K22" s="217">
        <v>13</v>
      </c>
      <c r="L22" s="217">
        <v>13</v>
      </c>
      <c r="M22" s="140"/>
      <c r="N22" s="139" t="s">
        <v>90</v>
      </c>
      <c r="O22" s="140"/>
      <c r="P22" s="142" t="s">
        <v>91</v>
      </c>
      <c r="Q22" s="140"/>
      <c r="R22" s="143">
        <f t="shared" si="1"/>
        <v>127918.83</v>
      </c>
      <c r="S22" s="143">
        <f t="shared" si="0"/>
        <v>163780.10999999999</v>
      </c>
      <c r="T22" s="143">
        <f t="shared" si="0"/>
        <v>127918.83</v>
      </c>
      <c r="U22" s="143">
        <f>R22+S22+T22+'[1]Frac II-Federal-T1'!U22</f>
        <v>869394.34000000008</v>
      </c>
      <c r="W22" s="145"/>
      <c r="X22" s="145"/>
      <c r="Y22" s="145"/>
      <c r="Z22" s="145"/>
      <c r="AA22" s="145"/>
      <c r="AB22" s="145"/>
    </row>
    <row r="23" spans="1:28" s="144" customFormat="1" ht="15" x14ac:dyDescent="0.35">
      <c r="A23" s="189"/>
      <c r="B23" s="146" t="s">
        <v>101</v>
      </c>
      <c r="C23" s="147"/>
      <c r="D23" s="148" t="s">
        <v>102</v>
      </c>
      <c r="E23" s="149"/>
      <c r="F23" s="141">
        <v>7861.915</v>
      </c>
      <c r="G23" s="141">
        <v>10047.334999999999</v>
      </c>
      <c r="H23" s="141">
        <v>7861.915</v>
      </c>
      <c r="I23" s="149"/>
      <c r="J23" s="218">
        <v>18</v>
      </c>
      <c r="K23" s="218">
        <v>18</v>
      </c>
      <c r="L23" s="218">
        <v>18</v>
      </c>
      <c r="M23" s="149"/>
      <c r="N23" s="148" t="s">
        <v>102</v>
      </c>
      <c r="O23" s="149"/>
      <c r="P23" s="150" t="s">
        <v>91</v>
      </c>
      <c r="Q23" s="149"/>
      <c r="R23" s="143">
        <f t="shared" si="1"/>
        <v>141514.47</v>
      </c>
      <c r="S23" s="151">
        <f t="shared" si="0"/>
        <v>180852.02999999997</v>
      </c>
      <c r="T23" s="151">
        <f t="shared" si="0"/>
        <v>141514.47</v>
      </c>
      <c r="U23" s="143">
        <f>R23+S23+T23+'[1]Frac II-Federal-T1'!U23</f>
        <v>936856.28999999992</v>
      </c>
    </row>
    <row r="24" spans="1:28" s="144" customFormat="1" ht="15" x14ac:dyDescent="0.35">
      <c r="A24" s="189"/>
      <c r="B24" s="137" t="s">
        <v>103</v>
      </c>
      <c r="C24" s="138"/>
      <c r="D24" s="139" t="s">
        <v>102</v>
      </c>
      <c r="E24" s="140"/>
      <c r="F24" s="141">
        <v>5877.2449999999999</v>
      </c>
      <c r="G24" s="141">
        <v>7428.2549999999992</v>
      </c>
      <c r="H24" s="141">
        <v>5877.2449999999999</v>
      </c>
      <c r="I24" s="140"/>
      <c r="J24" s="217">
        <v>10</v>
      </c>
      <c r="K24" s="217">
        <v>10</v>
      </c>
      <c r="L24" s="217">
        <v>11</v>
      </c>
      <c r="M24" s="140"/>
      <c r="N24" s="139" t="s">
        <v>102</v>
      </c>
      <c r="O24" s="140"/>
      <c r="P24" s="142" t="s">
        <v>91</v>
      </c>
      <c r="Q24" s="140"/>
      <c r="R24" s="143">
        <f t="shared" si="1"/>
        <v>58772.45</v>
      </c>
      <c r="S24" s="143">
        <f t="shared" si="0"/>
        <v>74282.549999999988</v>
      </c>
      <c r="T24" s="143">
        <f t="shared" si="0"/>
        <v>64649.695</v>
      </c>
      <c r="U24" s="143">
        <f>R24+S24+T24+'[1]Frac II-Federal-T1'!U24</f>
        <v>423576.95500000002</v>
      </c>
      <c r="W24" s="145"/>
      <c r="X24" s="145"/>
      <c r="Y24" s="145"/>
      <c r="Z24" s="145"/>
      <c r="AA24" s="145"/>
      <c r="AB24" s="145"/>
    </row>
    <row r="25" spans="1:28" s="144" customFormat="1" ht="15" x14ac:dyDescent="0.35">
      <c r="A25" s="189"/>
      <c r="B25" s="137" t="s">
        <v>104</v>
      </c>
      <c r="C25" s="138"/>
      <c r="D25" s="139" t="s">
        <v>102</v>
      </c>
      <c r="E25" s="140"/>
      <c r="F25" s="141">
        <v>4650.6750000000002</v>
      </c>
      <c r="G25" s="141">
        <v>5846.2800000000007</v>
      </c>
      <c r="H25" s="141">
        <v>4650.6750000000002</v>
      </c>
      <c r="I25" s="140"/>
      <c r="J25" s="217">
        <v>13</v>
      </c>
      <c r="K25" s="217">
        <v>13</v>
      </c>
      <c r="L25" s="217">
        <v>13</v>
      </c>
      <c r="M25" s="140"/>
      <c r="N25" s="139" t="s">
        <v>102</v>
      </c>
      <c r="O25" s="140"/>
      <c r="P25" s="142" t="s">
        <v>91</v>
      </c>
      <c r="Q25" s="140"/>
      <c r="R25" s="143">
        <f t="shared" si="1"/>
        <v>60458.775000000001</v>
      </c>
      <c r="S25" s="143">
        <f t="shared" si="0"/>
        <v>76001.640000000014</v>
      </c>
      <c r="T25" s="143">
        <f t="shared" si="0"/>
        <v>60458.775000000001</v>
      </c>
      <c r="U25" s="143">
        <f>R25+S25+T25+'[1]Frac II-Federal-T1'!U25</f>
        <v>411407.12</v>
      </c>
      <c r="W25" s="145"/>
      <c r="X25" s="145"/>
      <c r="Y25" s="145"/>
      <c r="Z25" s="145"/>
      <c r="AA25" s="145"/>
      <c r="AB25" s="145"/>
    </row>
    <row r="26" spans="1:28" s="144" customFormat="1" ht="15" x14ac:dyDescent="0.35">
      <c r="A26" s="189"/>
      <c r="B26" s="137" t="s">
        <v>105</v>
      </c>
      <c r="C26" s="138"/>
      <c r="D26" s="139" t="s">
        <v>102</v>
      </c>
      <c r="E26" s="140"/>
      <c r="F26" s="141">
        <v>3968.69</v>
      </c>
      <c r="G26" s="141">
        <v>4857.54</v>
      </c>
      <c r="H26" s="141">
        <v>3968.69</v>
      </c>
      <c r="I26" s="140"/>
      <c r="J26" s="217">
        <v>5</v>
      </c>
      <c r="K26" s="217">
        <v>5</v>
      </c>
      <c r="L26" s="217">
        <v>5</v>
      </c>
      <c r="M26" s="140"/>
      <c r="N26" s="139" t="s">
        <v>102</v>
      </c>
      <c r="O26" s="140"/>
      <c r="P26" s="142" t="s">
        <v>91</v>
      </c>
      <c r="Q26" s="140"/>
      <c r="R26" s="143">
        <f t="shared" si="1"/>
        <v>19843.45</v>
      </c>
      <c r="S26" s="143">
        <f t="shared" si="0"/>
        <v>24287.7</v>
      </c>
      <c r="T26" s="143">
        <f t="shared" si="0"/>
        <v>19843.45</v>
      </c>
      <c r="U26" s="143">
        <f>R26+S26+T26+'[1]Frac II-Federal-T1'!U26</f>
        <v>130086.70000000001</v>
      </c>
      <c r="W26" s="145"/>
      <c r="X26" s="145"/>
      <c r="Y26" s="145"/>
      <c r="Z26" s="145"/>
      <c r="AA26" s="145"/>
      <c r="AB26" s="145"/>
    </row>
    <row r="27" spans="1:28" s="144" customFormat="1" ht="15" x14ac:dyDescent="0.35">
      <c r="A27" s="189"/>
      <c r="B27" s="137" t="s">
        <v>106</v>
      </c>
      <c r="C27" s="138"/>
      <c r="D27" s="139" t="s">
        <v>102</v>
      </c>
      <c r="E27" s="140"/>
      <c r="F27" s="141">
        <v>3773.54</v>
      </c>
      <c r="G27" s="141">
        <v>4662.3899999999994</v>
      </c>
      <c r="H27" s="141">
        <v>3773.54</v>
      </c>
      <c r="I27" s="140"/>
      <c r="J27" s="217">
        <v>10</v>
      </c>
      <c r="K27" s="217">
        <v>8</v>
      </c>
      <c r="L27" s="217">
        <v>8</v>
      </c>
      <c r="M27" s="140"/>
      <c r="N27" s="139" t="s">
        <v>102</v>
      </c>
      <c r="O27" s="140"/>
      <c r="P27" s="142" t="s">
        <v>91</v>
      </c>
      <c r="Q27" s="140"/>
      <c r="R27" s="143">
        <f t="shared" si="1"/>
        <v>37735.4</v>
      </c>
      <c r="S27" s="143">
        <f t="shared" si="0"/>
        <v>37299.119999999995</v>
      </c>
      <c r="T27" s="143">
        <f t="shared" si="0"/>
        <v>30188.32</v>
      </c>
      <c r="U27" s="143">
        <f>R27+S27+T27+'[1]Frac II-Federal-T1'!U27</f>
        <v>231071.84</v>
      </c>
      <c r="W27" s="145"/>
      <c r="X27" s="145"/>
      <c r="Y27" s="145"/>
      <c r="Z27" s="145"/>
      <c r="AA27" s="145"/>
      <c r="AB27" s="145"/>
    </row>
    <row r="28" spans="1:28" s="144" customFormat="1" ht="15" x14ac:dyDescent="0.35">
      <c r="A28" s="189"/>
      <c r="B28" s="137" t="s">
        <v>107</v>
      </c>
      <c r="C28" s="138"/>
      <c r="D28" s="139" t="s">
        <v>102</v>
      </c>
      <c r="E28" s="140"/>
      <c r="F28" s="141">
        <v>3646.19</v>
      </c>
      <c r="G28" s="141">
        <v>4535.04</v>
      </c>
      <c r="H28" s="141">
        <v>3646.19</v>
      </c>
      <c r="I28" s="140"/>
      <c r="J28" s="217">
        <v>9</v>
      </c>
      <c r="K28" s="217">
        <v>10</v>
      </c>
      <c r="L28" s="217">
        <v>10</v>
      </c>
      <c r="M28" s="140"/>
      <c r="N28" s="139" t="s">
        <v>102</v>
      </c>
      <c r="O28" s="140"/>
      <c r="P28" s="142" t="s">
        <v>91</v>
      </c>
      <c r="Q28" s="140"/>
      <c r="R28" s="143">
        <f t="shared" si="1"/>
        <v>32815.71</v>
      </c>
      <c r="S28" s="143">
        <f t="shared" si="1"/>
        <v>45350.400000000001</v>
      </c>
      <c r="T28" s="143">
        <f t="shared" si="1"/>
        <v>36461.9</v>
      </c>
      <c r="U28" s="143">
        <f>R28+S28+T28+'[1]Frac II-Federal-T1'!U28</f>
        <v>232676.94</v>
      </c>
      <c r="W28" s="145"/>
      <c r="X28" s="145"/>
      <c r="Y28" s="145"/>
      <c r="Z28" s="145"/>
      <c r="AA28" s="145"/>
      <c r="AB28" s="145"/>
    </row>
    <row r="29" spans="1:28" s="144" customFormat="1" ht="15" x14ac:dyDescent="0.35">
      <c r="A29" s="189"/>
      <c r="B29" s="137" t="s">
        <v>108</v>
      </c>
      <c r="C29" s="138"/>
      <c r="D29" s="139" t="s">
        <v>102</v>
      </c>
      <c r="E29" s="140"/>
      <c r="F29" s="141">
        <v>3250.04</v>
      </c>
      <c r="G29" s="141">
        <v>4138.8899999999994</v>
      </c>
      <c r="H29" s="141">
        <v>3250.04</v>
      </c>
      <c r="I29" s="140"/>
      <c r="J29" s="217">
        <v>2</v>
      </c>
      <c r="K29" s="217">
        <v>2</v>
      </c>
      <c r="L29" s="217">
        <v>2</v>
      </c>
      <c r="M29" s="140"/>
      <c r="N29" s="139" t="s">
        <v>102</v>
      </c>
      <c r="O29" s="140"/>
      <c r="P29" s="142" t="s">
        <v>91</v>
      </c>
      <c r="Q29" s="140"/>
      <c r="R29" s="143">
        <f t="shared" si="1"/>
        <v>6500.08</v>
      </c>
      <c r="S29" s="143">
        <f t="shared" si="1"/>
        <v>8277.7799999999988</v>
      </c>
      <c r="T29" s="143">
        <f t="shared" si="1"/>
        <v>6500.08</v>
      </c>
      <c r="U29" s="143">
        <f>R29+S29+T29+'[1]Frac II-Federal-T1'!U29</f>
        <v>43027.56</v>
      </c>
      <c r="W29" s="145"/>
      <c r="X29" s="145"/>
      <c r="Y29" s="145"/>
      <c r="Z29" s="145"/>
      <c r="AA29" s="145"/>
      <c r="AB29" s="145"/>
    </row>
    <row r="30" spans="1:28" s="144" customFormat="1" ht="15" x14ac:dyDescent="0.35">
      <c r="A30" s="189"/>
      <c r="B30" s="137" t="s">
        <v>109</v>
      </c>
      <c r="C30" s="138"/>
      <c r="D30" s="139" t="s">
        <v>102</v>
      </c>
      <c r="E30" s="140"/>
      <c r="F30" s="141">
        <v>3113.9900000000002</v>
      </c>
      <c r="G30" s="141">
        <v>4002.84</v>
      </c>
      <c r="H30" s="141">
        <v>3113.9900000000002</v>
      </c>
      <c r="I30" s="140"/>
      <c r="J30" s="217">
        <v>3</v>
      </c>
      <c r="K30" s="217">
        <v>3</v>
      </c>
      <c r="L30" s="217">
        <v>3</v>
      </c>
      <c r="M30" s="140"/>
      <c r="N30" s="139" t="s">
        <v>102</v>
      </c>
      <c r="O30" s="140"/>
      <c r="P30" s="142" t="s">
        <v>91</v>
      </c>
      <c r="Q30" s="140"/>
      <c r="R30" s="143">
        <f t="shared" si="1"/>
        <v>9341.9700000000012</v>
      </c>
      <c r="S30" s="143">
        <f t="shared" si="1"/>
        <v>12008.52</v>
      </c>
      <c r="T30" s="143">
        <f t="shared" si="1"/>
        <v>9341.9700000000012</v>
      </c>
      <c r="U30" s="143">
        <f>R30+S30+T30+'[1]Frac II-Federal-T1'!U30</f>
        <v>61983.66</v>
      </c>
      <c r="W30" s="145"/>
      <c r="X30" s="145"/>
      <c r="Y30" s="145"/>
      <c r="Z30" s="145"/>
      <c r="AA30" s="145"/>
      <c r="AB30" s="145"/>
    </row>
    <row r="31" spans="1:28" s="144" customFormat="1" ht="15" x14ac:dyDescent="0.35">
      <c r="A31" s="189"/>
      <c r="B31" s="137" t="s">
        <v>110</v>
      </c>
      <c r="C31" s="138"/>
      <c r="D31" s="139" t="s">
        <v>111</v>
      </c>
      <c r="E31" s="140"/>
      <c r="F31" s="141">
        <v>12622.514999999999</v>
      </c>
      <c r="G31" s="141">
        <v>16187.355</v>
      </c>
      <c r="H31" s="141">
        <v>12622.514999999999</v>
      </c>
      <c r="I31" s="140"/>
      <c r="J31" s="217">
        <v>14</v>
      </c>
      <c r="K31" s="217">
        <v>14</v>
      </c>
      <c r="L31" s="217">
        <v>14</v>
      </c>
      <c r="M31" s="140"/>
      <c r="N31" s="139" t="s">
        <v>112</v>
      </c>
      <c r="O31" s="140"/>
      <c r="P31" s="142" t="s">
        <v>91</v>
      </c>
      <c r="Q31" s="140"/>
      <c r="R31" s="143">
        <f t="shared" si="1"/>
        <v>176715.21</v>
      </c>
      <c r="S31" s="143">
        <f t="shared" si="1"/>
        <v>226622.97</v>
      </c>
      <c r="T31" s="143">
        <f t="shared" si="1"/>
        <v>176715.21</v>
      </c>
      <c r="U31" s="143">
        <f>R31+S31+T31+'[1]Frac II-Federal-T1'!U31</f>
        <v>1189608.0699999998</v>
      </c>
      <c r="W31" s="145"/>
      <c r="X31" s="145"/>
      <c r="Y31" s="145"/>
      <c r="Z31" s="145"/>
      <c r="AA31" s="145"/>
      <c r="AB31" s="145"/>
    </row>
    <row r="32" spans="1:28" s="144" customFormat="1" ht="15" x14ac:dyDescent="0.35">
      <c r="A32" s="189"/>
      <c r="B32" s="137" t="s">
        <v>113</v>
      </c>
      <c r="C32" s="138"/>
      <c r="D32" s="139" t="s">
        <v>111</v>
      </c>
      <c r="E32" s="140"/>
      <c r="F32" s="141">
        <v>9839.91</v>
      </c>
      <c r="G32" s="141">
        <v>12598.47</v>
      </c>
      <c r="H32" s="141">
        <v>9839.91</v>
      </c>
      <c r="I32" s="140"/>
      <c r="J32" s="217">
        <v>17</v>
      </c>
      <c r="K32" s="217">
        <v>17</v>
      </c>
      <c r="L32" s="217">
        <v>17</v>
      </c>
      <c r="M32" s="140"/>
      <c r="N32" s="139" t="s">
        <v>112</v>
      </c>
      <c r="O32" s="140"/>
      <c r="P32" s="142" t="s">
        <v>91</v>
      </c>
      <c r="Q32" s="140"/>
      <c r="R32" s="143">
        <f t="shared" si="1"/>
        <v>167278.47</v>
      </c>
      <c r="S32" s="143">
        <f t="shared" si="1"/>
        <v>214173.99</v>
      </c>
      <c r="T32" s="143">
        <f t="shared" si="1"/>
        <v>167278.47</v>
      </c>
      <c r="U32" s="143">
        <f>R32+S32+T32+'[1]Frac II-Federal-T1'!U32</f>
        <v>1101611.54</v>
      </c>
      <c r="W32" s="145"/>
      <c r="X32" s="145"/>
      <c r="Y32" s="145"/>
      <c r="Z32" s="145"/>
      <c r="AA32" s="145"/>
      <c r="AB32" s="145"/>
    </row>
    <row r="33" spans="1:32" s="144" customFormat="1" ht="15" x14ac:dyDescent="0.35">
      <c r="A33" s="190"/>
      <c r="B33" s="146" t="s">
        <v>114</v>
      </c>
      <c r="C33" s="138"/>
      <c r="D33" s="139" t="s">
        <v>111</v>
      </c>
      <c r="E33" s="140"/>
      <c r="F33" s="141">
        <v>185.3</v>
      </c>
      <c r="G33" s="141">
        <v>185.3</v>
      </c>
      <c r="H33" s="141">
        <v>185.3</v>
      </c>
      <c r="I33" s="140"/>
      <c r="J33" s="219">
        <v>3106.0462223421487</v>
      </c>
      <c r="K33" s="219">
        <v>3809.2194819212091</v>
      </c>
      <c r="L33" s="219">
        <v>2828.6636805180792</v>
      </c>
      <c r="M33" s="140"/>
      <c r="N33" s="139" t="s">
        <v>112</v>
      </c>
      <c r="O33" s="140"/>
      <c r="P33" s="142" t="s">
        <v>91</v>
      </c>
      <c r="Q33" s="140"/>
      <c r="R33" s="143">
        <f t="shared" si="1"/>
        <v>575550.36500000022</v>
      </c>
      <c r="S33" s="143">
        <f t="shared" si="1"/>
        <v>705848.37000000011</v>
      </c>
      <c r="T33" s="143">
        <f t="shared" si="1"/>
        <v>524151.38000000012</v>
      </c>
      <c r="U33" s="143">
        <f>R33+S33+T33+'[1]Frac II-Federal-T1'!U33</f>
        <v>3748692.1640762258</v>
      </c>
      <c r="W33" s="145"/>
      <c r="X33" s="145"/>
      <c r="Y33" s="145"/>
      <c r="Z33" s="145"/>
      <c r="AA33" s="145"/>
      <c r="AB33" s="145"/>
    </row>
    <row r="34" spans="1:32" ht="14.4" x14ac:dyDescent="0.35">
      <c r="A34" s="81"/>
      <c r="B34" s="82"/>
      <c r="C34" s="33"/>
      <c r="D34" s="83"/>
      <c r="E34" s="35"/>
      <c r="F34" s="84"/>
      <c r="G34" s="84"/>
      <c r="H34" s="84"/>
      <c r="I34" s="35"/>
      <c r="J34" s="83"/>
      <c r="K34" s="83"/>
      <c r="L34" s="83"/>
      <c r="M34" s="35"/>
      <c r="N34" s="83"/>
      <c r="O34" s="35"/>
      <c r="P34" s="85"/>
      <c r="Q34" s="35"/>
      <c r="R34" s="86"/>
      <c r="S34" s="86"/>
      <c r="T34" s="86"/>
      <c r="U34" s="86"/>
      <c r="AC34" s="3"/>
      <c r="AD34" s="3"/>
      <c r="AE34" s="3"/>
      <c r="AF34" s="3"/>
    </row>
    <row r="35" spans="1:32" ht="14.4" x14ac:dyDescent="0.35">
      <c r="A35" s="81"/>
      <c r="B35" s="82"/>
      <c r="C35" s="33"/>
      <c r="D35" s="83"/>
      <c r="E35" s="35"/>
      <c r="F35" s="84"/>
      <c r="G35" s="84"/>
      <c r="H35" s="84"/>
      <c r="I35" s="35"/>
      <c r="J35" s="83"/>
      <c r="K35" s="83"/>
      <c r="L35" s="83"/>
      <c r="M35" s="35"/>
      <c r="N35" s="83"/>
      <c r="O35" s="35"/>
      <c r="P35" s="85"/>
      <c r="Q35" s="35"/>
      <c r="R35" s="86"/>
      <c r="S35" s="86"/>
      <c r="T35" s="86"/>
      <c r="U35" s="86"/>
      <c r="AC35" s="3"/>
      <c r="AD35" s="3"/>
      <c r="AE35" s="3"/>
      <c r="AF35" s="3"/>
    </row>
    <row r="36" spans="1:32" ht="14.4" x14ac:dyDescent="0.35">
      <c r="A36" s="81"/>
      <c r="B36" s="82"/>
      <c r="C36" s="33"/>
      <c r="D36" s="83"/>
      <c r="E36" s="35"/>
      <c r="F36" s="84"/>
      <c r="G36" s="84"/>
      <c r="H36" s="84"/>
      <c r="I36" s="35"/>
      <c r="J36" s="83"/>
      <c r="K36" s="83"/>
      <c r="L36" s="83"/>
      <c r="M36" s="35"/>
      <c r="N36" s="83"/>
      <c r="O36" s="35"/>
      <c r="P36" s="85"/>
      <c r="Q36" s="35"/>
      <c r="R36" s="86"/>
      <c r="S36" s="86"/>
      <c r="T36" s="86"/>
      <c r="U36" s="86"/>
      <c r="AC36" s="3"/>
      <c r="AD36" s="3"/>
      <c r="AE36" s="3"/>
      <c r="AF36" s="3"/>
    </row>
    <row r="37" spans="1:32" ht="14.4" x14ac:dyDescent="0.35">
      <c r="A37" s="81"/>
      <c r="B37" s="82"/>
      <c r="C37" s="33"/>
      <c r="D37" s="83"/>
      <c r="E37" s="35"/>
      <c r="F37" s="84"/>
      <c r="G37" s="84"/>
      <c r="H37" s="84"/>
      <c r="I37" s="35"/>
      <c r="J37" s="83"/>
      <c r="K37" s="83"/>
      <c r="L37" s="83"/>
      <c r="M37" s="35"/>
      <c r="N37" s="83"/>
      <c r="O37" s="35"/>
      <c r="P37" s="85"/>
      <c r="Q37" s="35"/>
      <c r="R37" s="86"/>
      <c r="S37" s="86"/>
      <c r="T37" s="86"/>
      <c r="U37" s="86"/>
      <c r="AC37" s="3"/>
      <c r="AD37" s="3"/>
      <c r="AE37" s="3"/>
      <c r="AF37" s="3"/>
    </row>
    <row r="38" spans="1:32" ht="14.4" x14ac:dyDescent="0.35">
      <c r="A38" s="31"/>
      <c r="B38" s="32"/>
      <c r="C38" s="33"/>
      <c r="D38" s="34"/>
      <c r="E38" s="35"/>
      <c r="F38" s="36"/>
      <c r="G38" s="36"/>
      <c r="H38" s="36"/>
      <c r="I38" s="35"/>
      <c r="J38" s="34"/>
      <c r="K38" s="34"/>
      <c r="L38" s="34"/>
      <c r="M38" s="35"/>
      <c r="N38" s="34"/>
      <c r="O38" s="35"/>
      <c r="P38" s="37"/>
      <c r="Q38" s="35"/>
      <c r="R38" s="38"/>
      <c r="S38" s="38"/>
      <c r="T38" s="38"/>
      <c r="U38" s="38"/>
      <c r="AC38" s="3"/>
      <c r="AD38" s="3"/>
      <c r="AE38" s="3"/>
      <c r="AF38" s="3"/>
    </row>
    <row r="39" spans="1:32" ht="14.4" x14ac:dyDescent="0.35">
      <c r="A39" s="31"/>
      <c r="B39" s="32"/>
      <c r="C39" s="33"/>
      <c r="D39" s="34"/>
      <c r="E39" s="35"/>
      <c r="F39" s="36"/>
      <c r="G39" s="36"/>
      <c r="H39" s="36"/>
      <c r="I39" s="35"/>
      <c r="J39" s="34"/>
      <c r="K39" s="34"/>
      <c r="L39" s="34"/>
      <c r="M39" s="35"/>
      <c r="N39" s="34"/>
      <c r="O39" s="35"/>
      <c r="P39" s="37"/>
      <c r="Q39" s="35"/>
      <c r="R39" s="38"/>
      <c r="S39" s="38"/>
      <c r="T39" s="38"/>
      <c r="U39" s="38"/>
      <c r="AC39" s="3"/>
      <c r="AD39" s="3"/>
      <c r="AE39" s="3"/>
      <c r="AF39" s="3"/>
    </row>
    <row r="40" spans="1:32" ht="14.4" x14ac:dyDescent="0.35">
      <c r="A40" s="34"/>
      <c r="B40" s="39"/>
      <c r="C40" s="33"/>
      <c r="D40" s="34"/>
      <c r="E40" s="40"/>
      <c r="F40" s="36"/>
      <c r="G40" s="36"/>
      <c r="H40" s="36"/>
      <c r="I40" s="40"/>
      <c r="J40" s="34"/>
      <c r="K40" s="34"/>
      <c r="L40" s="34"/>
      <c r="M40" s="40"/>
      <c r="N40" s="34"/>
      <c r="O40" s="40"/>
      <c r="P40" s="37"/>
      <c r="Q40" s="40"/>
      <c r="R40" s="41"/>
      <c r="S40" s="41"/>
      <c r="T40" s="41"/>
      <c r="U40" s="41"/>
      <c r="V40" s="42"/>
      <c r="W40" s="28">
        <v>195358654.53000009</v>
      </c>
      <c r="X40" s="28">
        <v>196646568.9300001</v>
      </c>
      <c r="Y40" s="43">
        <v>196646568.9300001</v>
      </c>
      <c r="AA40" s="28">
        <f>SUM(W40:Y40)</f>
        <v>588651792.39000022</v>
      </c>
      <c r="AC40" s="3"/>
      <c r="AD40" s="3"/>
      <c r="AE40" s="3"/>
      <c r="AF40" s="3"/>
    </row>
    <row r="41" spans="1:32" ht="14.4" x14ac:dyDescent="0.35">
      <c r="A41" s="34"/>
      <c r="B41" s="32"/>
      <c r="C41" s="33"/>
      <c r="D41" s="34"/>
      <c r="E41" s="40"/>
      <c r="F41" s="36"/>
      <c r="G41" s="36"/>
      <c r="H41" s="36"/>
      <c r="I41" s="40"/>
      <c r="J41" s="44"/>
      <c r="K41" s="44"/>
      <c r="L41" s="44"/>
      <c r="M41" s="40"/>
      <c r="N41" s="34"/>
      <c r="O41" s="40"/>
      <c r="P41" s="37"/>
      <c r="Q41" s="40"/>
      <c r="R41" s="38"/>
      <c r="S41" s="38"/>
      <c r="T41" s="38"/>
      <c r="U41" s="38"/>
      <c r="W41" s="28">
        <v>1925562.5999999999</v>
      </c>
      <c r="X41" s="28">
        <v>1944945.5999999999</v>
      </c>
      <c r="Y41" s="43">
        <v>1944945.5999999999</v>
      </c>
      <c r="AA41" s="28">
        <f t="shared" ref="AA41:AA61" si="2">SUM(W41:Y41)</f>
        <v>5815453.7999999998</v>
      </c>
      <c r="AC41" s="3"/>
      <c r="AD41" s="3"/>
      <c r="AE41" s="3"/>
      <c r="AF41" s="3"/>
    </row>
    <row r="42" spans="1:32" ht="14.4" x14ac:dyDescent="0.35">
      <c r="A42" s="34"/>
      <c r="B42" s="32"/>
      <c r="C42" s="33"/>
      <c r="D42" s="34"/>
      <c r="E42" s="40"/>
      <c r="F42" s="36"/>
      <c r="G42" s="36"/>
      <c r="H42" s="36"/>
      <c r="I42" s="40"/>
      <c r="J42" s="44"/>
      <c r="K42" s="44"/>
      <c r="L42" s="44"/>
      <c r="M42" s="40"/>
      <c r="N42" s="34"/>
      <c r="O42" s="40"/>
      <c r="P42" s="37"/>
      <c r="Q42" s="40"/>
      <c r="R42" s="38"/>
      <c r="S42" s="38"/>
      <c r="T42" s="38"/>
      <c r="U42" s="38"/>
      <c r="W42" s="28">
        <v>6654539.3499999996</v>
      </c>
      <c r="X42" s="28">
        <v>6721453.0500000007</v>
      </c>
      <c r="Y42" s="43">
        <v>6721453.0500000007</v>
      </c>
      <c r="AA42" s="28">
        <f t="shared" si="2"/>
        <v>20097445.450000003</v>
      </c>
      <c r="AC42" s="3"/>
      <c r="AD42" s="3"/>
      <c r="AE42" s="3"/>
      <c r="AF42" s="3"/>
    </row>
    <row r="43" spans="1:32" ht="14.4" x14ac:dyDescent="0.35">
      <c r="A43" s="34"/>
      <c r="B43" s="32"/>
      <c r="C43" s="45"/>
      <c r="D43" s="34"/>
      <c r="E43" s="40"/>
      <c r="F43" s="36"/>
      <c r="G43" s="36"/>
      <c r="H43" s="36"/>
      <c r="I43" s="40"/>
      <c r="J43" s="44"/>
      <c r="K43" s="44"/>
      <c r="L43" s="44"/>
      <c r="M43" s="40"/>
      <c r="N43" s="34"/>
      <c r="O43" s="40"/>
      <c r="P43" s="37"/>
      <c r="Q43" s="40"/>
      <c r="R43" s="38"/>
      <c r="S43" s="38"/>
      <c r="T43" s="38"/>
      <c r="U43" s="38"/>
      <c r="W43" s="28">
        <v>25941857.5</v>
      </c>
      <c r="X43" s="28">
        <v>26202637.5</v>
      </c>
      <c r="Y43" s="43">
        <v>26202637.5</v>
      </c>
      <c r="AA43" s="28">
        <f t="shared" si="2"/>
        <v>78347132.5</v>
      </c>
      <c r="AC43" s="3"/>
      <c r="AD43" s="3"/>
      <c r="AE43" s="3"/>
      <c r="AF43" s="3"/>
    </row>
    <row r="44" spans="1:32" ht="14.4" x14ac:dyDescent="0.35">
      <c r="A44" s="34"/>
      <c r="B44" s="46"/>
      <c r="C44" s="45"/>
      <c r="D44" s="34"/>
      <c r="E44" s="40"/>
      <c r="F44" s="36"/>
      <c r="G44" s="36"/>
      <c r="H44" s="36"/>
      <c r="I44" s="40"/>
      <c r="J44" s="44"/>
      <c r="K44" s="44"/>
      <c r="L44" s="44"/>
      <c r="M44" s="40"/>
      <c r="N44" s="34"/>
      <c r="O44" s="40"/>
      <c r="P44" s="37"/>
      <c r="Q44" s="40"/>
      <c r="R44" s="38"/>
      <c r="S44" s="38"/>
      <c r="T44" s="38"/>
      <c r="U44" s="38"/>
      <c r="W44" s="28">
        <v>64241386.349999994</v>
      </c>
      <c r="X44" s="28">
        <v>64887782.849999994</v>
      </c>
      <c r="Y44" s="43">
        <v>64887782.849999994</v>
      </c>
      <c r="AA44" s="28">
        <f t="shared" si="2"/>
        <v>194016952.04999998</v>
      </c>
      <c r="AC44" s="3"/>
      <c r="AD44" s="3"/>
      <c r="AE44" s="3"/>
      <c r="AF44" s="3"/>
    </row>
    <row r="45" spans="1:32" ht="14.4" x14ac:dyDescent="0.35">
      <c r="A45" s="34"/>
      <c r="B45" s="46"/>
      <c r="C45" s="33"/>
      <c r="D45" s="34"/>
      <c r="E45" s="40"/>
      <c r="F45" s="36"/>
      <c r="G45" s="36"/>
      <c r="H45" s="36"/>
      <c r="I45" s="40"/>
      <c r="J45" s="44"/>
      <c r="K45" s="44"/>
      <c r="L45" s="44"/>
      <c r="M45" s="40"/>
      <c r="N45" s="34"/>
      <c r="O45" s="40"/>
      <c r="P45" s="37"/>
      <c r="Q45" s="40"/>
      <c r="R45" s="38"/>
      <c r="S45" s="38"/>
      <c r="T45" s="38"/>
      <c r="U45" s="38"/>
      <c r="W45" s="28">
        <v>114990</v>
      </c>
      <c r="X45" s="28">
        <v>116145</v>
      </c>
      <c r="Y45" s="43">
        <v>116145</v>
      </c>
      <c r="AA45" s="28">
        <f t="shared" si="2"/>
        <v>347280</v>
      </c>
      <c r="AC45" s="3"/>
      <c r="AD45" s="3"/>
      <c r="AE45" s="3"/>
      <c r="AF45" s="3"/>
    </row>
    <row r="46" spans="1:32" ht="14.4" x14ac:dyDescent="0.35">
      <c r="A46" s="34"/>
      <c r="B46" s="32"/>
      <c r="C46" s="33"/>
      <c r="D46" s="34"/>
      <c r="E46" s="40"/>
      <c r="F46" s="36"/>
      <c r="G46" s="36"/>
      <c r="H46" s="36"/>
      <c r="I46" s="40"/>
      <c r="J46" s="44"/>
      <c r="K46" s="44"/>
      <c r="L46" s="44"/>
      <c r="M46" s="40"/>
      <c r="N46" s="34"/>
      <c r="O46" s="40"/>
      <c r="P46" s="37"/>
      <c r="Q46" s="40"/>
      <c r="R46" s="38"/>
      <c r="S46" s="38"/>
      <c r="T46" s="38"/>
      <c r="U46" s="38"/>
      <c r="W46" s="28">
        <v>3031934.85</v>
      </c>
      <c r="X46" s="28">
        <v>3062398.5</v>
      </c>
      <c r="Y46" s="43">
        <v>3062398.5</v>
      </c>
      <c r="AA46" s="28">
        <f t="shared" si="2"/>
        <v>9156731.8499999996</v>
      </c>
      <c r="AC46" s="3"/>
      <c r="AD46" s="3"/>
      <c r="AE46" s="3"/>
      <c r="AF46" s="3"/>
    </row>
    <row r="47" spans="1:32" ht="14.4" x14ac:dyDescent="0.35">
      <c r="A47" s="34"/>
      <c r="B47" s="32"/>
      <c r="C47" s="33"/>
      <c r="D47" s="34"/>
      <c r="E47" s="40"/>
      <c r="F47" s="36"/>
      <c r="G47" s="36"/>
      <c r="H47" s="36"/>
      <c r="I47" s="40"/>
      <c r="J47" s="34"/>
      <c r="K47" s="34"/>
      <c r="L47" s="34"/>
      <c r="M47" s="40"/>
      <c r="N47" s="34"/>
      <c r="O47" s="40"/>
      <c r="P47" s="37"/>
      <c r="Q47" s="40"/>
      <c r="R47" s="38"/>
      <c r="S47" s="38"/>
      <c r="T47" s="38"/>
      <c r="U47" s="38"/>
      <c r="W47" s="28">
        <v>13817059.199999999</v>
      </c>
      <c r="X47" s="28">
        <v>13956062.399999999</v>
      </c>
      <c r="Y47" s="43">
        <v>13956062.399999999</v>
      </c>
      <c r="AA47" s="28">
        <f t="shared" si="2"/>
        <v>41729184</v>
      </c>
      <c r="AC47" s="3"/>
      <c r="AD47" s="3"/>
      <c r="AE47" s="3"/>
      <c r="AF47" s="3"/>
    </row>
    <row r="48" spans="1:32" ht="14.4" x14ac:dyDescent="0.35">
      <c r="A48" s="34"/>
      <c r="B48" s="32"/>
      <c r="C48" s="33"/>
      <c r="D48" s="34"/>
      <c r="E48" s="40"/>
      <c r="F48" s="36"/>
      <c r="G48" s="36"/>
      <c r="H48" s="36"/>
      <c r="I48" s="40"/>
      <c r="J48" s="34"/>
      <c r="K48" s="34"/>
      <c r="L48" s="34"/>
      <c r="M48" s="40"/>
      <c r="N48" s="34"/>
      <c r="O48" s="40"/>
      <c r="P48" s="37"/>
      <c r="Q48" s="40"/>
      <c r="R48" s="38"/>
      <c r="S48" s="38"/>
      <c r="T48" s="38"/>
      <c r="U48" s="38"/>
      <c r="W48" s="28">
        <v>3084165</v>
      </c>
      <c r="X48" s="28">
        <v>3115192.5</v>
      </c>
      <c r="Y48" s="43">
        <v>3115192.5</v>
      </c>
      <c r="AA48" s="28">
        <f t="shared" si="2"/>
        <v>9314550</v>
      </c>
      <c r="AC48" s="3"/>
      <c r="AD48" s="3"/>
      <c r="AE48" s="3"/>
      <c r="AF48" s="3"/>
    </row>
    <row r="49" spans="1:32" ht="14.4" x14ac:dyDescent="0.35">
      <c r="A49" s="34"/>
      <c r="B49" s="32"/>
      <c r="C49" s="33"/>
      <c r="D49" s="34"/>
      <c r="E49" s="40"/>
      <c r="F49" s="36"/>
      <c r="G49" s="36"/>
      <c r="H49" s="36"/>
      <c r="I49" s="40"/>
      <c r="J49" s="44"/>
      <c r="K49" s="44"/>
      <c r="L49" s="44"/>
      <c r="M49" s="40"/>
      <c r="N49" s="34"/>
      <c r="O49" s="40"/>
      <c r="P49" s="37"/>
      <c r="Q49" s="40"/>
      <c r="R49" s="38"/>
      <c r="S49" s="38"/>
      <c r="T49" s="38"/>
      <c r="U49" s="38"/>
      <c r="W49" s="28">
        <v>240926.34999999998</v>
      </c>
      <c r="X49" s="28">
        <v>243350.09999999998</v>
      </c>
      <c r="Y49" s="43">
        <v>243350.09999999998</v>
      </c>
      <c r="AA49" s="28">
        <f t="shared" si="2"/>
        <v>727626.54999999993</v>
      </c>
      <c r="AC49" s="3"/>
      <c r="AD49" s="3"/>
      <c r="AE49" s="3"/>
      <c r="AF49" s="3"/>
    </row>
    <row r="50" spans="1:32" ht="14.4" x14ac:dyDescent="0.35">
      <c r="A50" s="34"/>
      <c r="B50" s="32"/>
      <c r="C50" s="33"/>
      <c r="D50" s="34"/>
      <c r="E50" s="40"/>
      <c r="F50" s="36"/>
      <c r="G50" s="36"/>
      <c r="H50" s="36"/>
      <c r="I50" s="40"/>
      <c r="J50" s="34"/>
      <c r="K50" s="34"/>
      <c r="L50" s="34"/>
      <c r="M50" s="40"/>
      <c r="N50" s="34"/>
      <c r="O50" s="40"/>
      <c r="P50" s="37"/>
      <c r="Q50" s="40"/>
      <c r="R50" s="38"/>
      <c r="S50" s="38"/>
      <c r="T50" s="38"/>
      <c r="U50" s="38"/>
      <c r="W50" s="28">
        <v>6505014.6000000006</v>
      </c>
      <c r="X50" s="28">
        <v>6570452.7000000011</v>
      </c>
      <c r="Y50" s="43">
        <v>6570452.7000000011</v>
      </c>
      <c r="AA50" s="28">
        <f t="shared" si="2"/>
        <v>19645920</v>
      </c>
      <c r="AC50" s="3"/>
      <c r="AD50" s="3"/>
      <c r="AE50" s="3"/>
      <c r="AF50" s="3"/>
    </row>
    <row r="51" spans="1:32" ht="14.4" x14ac:dyDescent="0.35">
      <c r="A51" s="34"/>
      <c r="B51" s="32"/>
      <c r="C51" s="33"/>
      <c r="D51" s="34"/>
      <c r="E51" s="40"/>
      <c r="F51" s="36"/>
      <c r="G51" s="36"/>
      <c r="H51" s="36"/>
      <c r="I51" s="40"/>
      <c r="J51" s="34"/>
      <c r="K51" s="34"/>
      <c r="L51" s="34"/>
      <c r="M51" s="40"/>
      <c r="N51" s="34"/>
      <c r="O51" s="40"/>
      <c r="P51" s="37"/>
      <c r="Q51" s="40"/>
      <c r="R51" s="38"/>
      <c r="S51" s="38"/>
      <c r="T51" s="38"/>
      <c r="U51" s="38"/>
      <c r="W51" s="28">
        <v>2478110.4</v>
      </c>
      <c r="X51" s="28">
        <v>2503040.4</v>
      </c>
      <c r="Y51" s="43">
        <v>2503040.4</v>
      </c>
      <c r="AA51" s="28">
        <f t="shared" si="2"/>
        <v>7484191.1999999993</v>
      </c>
      <c r="AC51" s="3"/>
      <c r="AD51" s="3"/>
      <c r="AE51" s="3"/>
      <c r="AF51" s="3"/>
    </row>
    <row r="52" spans="1:32" ht="14.4" x14ac:dyDescent="0.35">
      <c r="A52" s="34"/>
      <c r="B52" s="32"/>
      <c r="C52" s="40"/>
      <c r="D52" s="34"/>
      <c r="E52" s="40"/>
      <c r="F52" s="36"/>
      <c r="G52" s="36"/>
      <c r="H52" s="36"/>
      <c r="I52" s="40"/>
      <c r="J52" s="34"/>
      <c r="K52" s="34"/>
      <c r="L52" s="34"/>
      <c r="M52" s="40"/>
      <c r="N52" s="34"/>
      <c r="O52" s="40"/>
      <c r="P52" s="37"/>
      <c r="Q52" s="40"/>
      <c r="R52" s="38"/>
      <c r="S52" s="38"/>
      <c r="T52" s="38"/>
      <c r="U52" s="38"/>
      <c r="W52" s="28">
        <v>739044</v>
      </c>
      <c r="X52" s="28">
        <v>739044</v>
      </c>
      <c r="Y52" s="43">
        <v>739044</v>
      </c>
      <c r="AA52" s="28">
        <f t="shared" si="2"/>
        <v>2217132</v>
      </c>
      <c r="AC52" s="3"/>
      <c r="AD52" s="3"/>
      <c r="AE52" s="3"/>
      <c r="AF52" s="3"/>
    </row>
    <row r="53" spans="1:32" ht="14.4" x14ac:dyDescent="0.35">
      <c r="A53" s="34"/>
      <c r="B53" s="32"/>
      <c r="C53" s="40"/>
      <c r="D53" s="34"/>
      <c r="E53" s="40"/>
      <c r="F53" s="36"/>
      <c r="G53" s="36"/>
      <c r="H53" s="36"/>
      <c r="I53" s="40"/>
      <c r="J53" s="34"/>
      <c r="K53" s="34"/>
      <c r="L53" s="34"/>
      <c r="M53" s="40"/>
      <c r="N53" s="34"/>
      <c r="O53" s="40"/>
      <c r="P53" s="37"/>
      <c r="Q53" s="40"/>
      <c r="R53" s="38"/>
      <c r="S53" s="38"/>
      <c r="T53" s="38"/>
      <c r="U53" s="38"/>
      <c r="W53" s="28">
        <v>739044</v>
      </c>
      <c r="X53" s="28">
        <v>739044</v>
      </c>
      <c r="Y53" s="43">
        <v>739044</v>
      </c>
      <c r="AA53" s="28">
        <f t="shared" si="2"/>
        <v>2217132</v>
      </c>
      <c r="AC53" s="3"/>
      <c r="AD53" s="3"/>
      <c r="AE53" s="3"/>
      <c r="AF53" s="3"/>
    </row>
    <row r="54" spans="1:32" ht="14.4" x14ac:dyDescent="0.35">
      <c r="A54" s="34"/>
      <c r="B54" s="32"/>
      <c r="C54" s="40"/>
      <c r="D54" s="34"/>
      <c r="E54" s="40"/>
      <c r="F54" s="36"/>
      <c r="G54" s="36"/>
      <c r="H54" s="36"/>
      <c r="I54" s="40"/>
      <c r="J54" s="34"/>
      <c r="K54" s="34"/>
      <c r="L54" s="34"/>
      <c r="M54" s="40"/>
      <c r="N54" s="34"/>
      <c r="O54" s="40"/>
      <c r="P54" s="37"/>
      <c r="Q54" s="40"/>
      <c r="R54" s="38"/>
      <c r="S54" s="38"/>
      <c r="T54" s="38"/>
      <c r="U54" s="38"/>
      <c r="W54" s="28">
        <v>1583894.25</v>
      </c>
      <c r="X54" s="28">
        <v>1583894.25</v>
      </c>
      <c r="Y54" s="43">
        <v>1583894.25</v>
      </c>
      <c r="AA54" s="28">
        <f t="shared" si="2"/>
        <v>4751682.75</v>
      </c>
      <c r="AC54" s="3"/>
      <c r="AD54" s="3"/>
      <c r="AE54" s="3"/>
      <c r="AF54" s="3"/>
    </row>
    <row r="55" spans="1:32" ht="14.4" x14ac:dyDescent="0.35">
      <c r="A55" s="34"/>
      <c r="B55" s="46"/>
      <c r="C55" s="40"/>
      <c r="D55" s="34"/>
      <c r="E55" s="40"/>
      <c r="F55" s="36"/>
      <c r="G55" s="36"/>
      <c r="H55" s="36"/>
      <c r="I55" s="40"/>
      <c r="J55" s="34"/>
      <c r="K55" s="34"/>
      <c r="L55" s="34"/>
      <c r="M55" s="40"/>
      <c r="N55" s="34"/>
      <c r="O55" s="40"/>
      <c r="P55" s="37"/>
      <c r="Q55" s="40"/>
      <c r="R55" s="38"/>
      <c r="S55" s="38"/>
      <c r="T55" s="38"/>
      <c r="U55" s="38"/>
      <c r="W55" s="28">
        <v>279510.75</v>
      </c>
      <c r="X55" s="28">
        <v>279510.75</v>
      </c>
      <c r="Y55" s="43">
        <v>279510.75</v>
      </c>
      <c r="AA55" s="28">
        <f t="shared" si="2"/>
        <v>838532.25</v>
      </c>
      <c r="AC55" s="3"/>
      <c r="AD55" s="3"/>
      <c r="AE55" s="3"/>
      <c r="AF55" s="3"/>
    </row>
    <row r="56" spans="1:32" ht="14.4" x14ac:dyDescent="0.35">
      <c r="A56" s="34"/>
      <c r="B56" s="32"/>
      <c r="C56" s="40"/>
      <c r="D56" s="34"/>
      <c r="E56" s="40"/>
      <c r="F56" s="36"/>
      <c r="G56" s="36"/>
      <c r="H56" s="36"/>
      <c r="I56" s="40"/>
      <c r="J56" s="34"/>
      <c r="K56" s="34"/>
      <c r="L56" s="34"/>
      <c r="M56" s="40"/>
      <c r="N56" s="34"/>
      <c r="O56" s="40"/>
      <c r="P56" s="37"/>
      <c r="Q56" s="40"/>
      <c r="R56" s="38"/>
      <c r="S56" s="38"/>
      <c r="T56" s="38"/>
      <c r="U56" s="38"/>
      <c r="W56" s="28">
        <v>892519.64999999991</v>
      </c>
      <c r="X56" s="28">
        <v>892519.64999999991</v>
      </c>
      <c r="Y56" s="43">
        <v>892519.64999999991</v>
      </c>
      <c r="AA56" s="28">
        <f t="shared" si="2"/>
        <v>2677558.9499999997</v>
      </c>
      <c r="AC56" s="3"/>
      <c r="AD56" s="3"/>
      <c r="AE56" s="3"/>
      <c r="AF56" s="3"/>
    </row>
    <row r="57" spans="1:32" ht="14.4" x14ac:dyDescent="0.35">
      <c r="A57" s="34"/>
      <c r="B57" s="32"/>
      <c r="C57" s="40"/>
      <c r="D57" s="34"/>
      <c r="E57" s="40"/>
      <c r="F57" s="36"/>
      <c r="G57" s="36"/>
      <c r="H57" s="36"/>
      <c r="I57" s="40"/>
      <c r="J57" s="34"/>
      <c r="K57" s="34"/>
      <c r="L57" s="34"/>
      <c r="M57" s="40"/>
      <c r="N57" s="34"/>
      <c r="O57" s="40"/>
      <c r="P57" s="37"/>
      <c r="Q57" s="40"/>
      <c r="R57" s="38"/>
      <c r="S57" s="38"/>
      <c r="T57" s="38"/>
      <c r="U57" s="38"/>
      <c r="W57" s="28">
        <v>486828.9</v>
      </c>
      <c r="X57" s="28">
        <v>486828.9</v>
      </c>
      <c r="Y57" s="43">
        <v>486828.9</v>
      </c>
      <c r="AA57" s="28">
        <f t="shared" si="2"/>
        <v>1460486.7000000002</v>
      </c>
      <c r="AC57" s="3"/>
      <c r="AD57" s="3"/>
      <c r="AE57" s="3"/>
      <c r="AF57" s="3"/>
    </row>
    <row r="58" spans="1:32" ht="14.4" x14ac:dyDescent="0.35">
      <c r="A58" s="34"/>
      <c r="B58" s="32"/>
      <c r="C58" s="40"/>
      <c r="D58" s="34"/>
      <c r="E58" s="40"/>
      <c r="F58" s="36"/>
      <c r="G58" s="36"/>
      <c r="H58" s="36"/>
      <c r="I58" s="40"/>
      <c r="J58" s="34"/>
      <c r="K58" s="34"/>
      <c r="L58" s="34"/>
      <c r="M58" s="40"/>
      <c r="N58" s="34"/>
      <c r="O58" s="40"/>
      <c r="P58" s="37"/>
      <c r="Q58" s="40"/>
      <c r="R58" s="38"/>
      <c r="S58" s="38"/>
      <c r="T58" s="38"/>
      <c r="U58" s="38"/>
      <c r="W58" s="28">
        <v>50401.799999999996</v>
      </c>
      <c r="X58" s="28">
        <v>50401.799999999996</v>
      </c>
      <c r="Y58" s="43">
        <v>50401.799999999996</v>
      </c>
      <c r="AA58" s="28">
        <f t="shared" si="2"/>
        <v>151205.4</v>
      </c>
      <c r="AC58" s="3"/>
      <c r="AD58" s="3"/>
      <c r="AE58" s="3"/>
      <c r="AF58" s="3"/>
    </row>
    <row r="59" spans="1:32" ht="14.4" x14ac:dyDescent="0.35">
      <c r="A59" s="34"/>
      <c r="B59" s="32"/>
      <c r="C59" s="40"/>
      <c r="D59" s="34"/>
      <c r="E59" s="40"/>
      <c r="F59" s="36"/>
      <c r="G59" s="36"/>
      <c r="H59" s="36"/>
      <c r="I59" s="40"/>
      <c r="J59" s="34"/>
      <c r="K59" s="34"/>
      <c r="L59" s="34"/>
      <c r="M59" s="40"/>
      <c r="N59" s="34"/>
      <c r="O59" s="40"/>
      <c r="P59" s="37"/>
      <c r="Q59" s="40"/>
      <c r="R59" s="38"/>
      <c r="S59" s="38"/>
      <c r="T59" s="38"/>
      <c r="U59" s="38"/>
      <c r="W59" s="28">
        <v>554419.79999999993</v>
      </c>
      <c r="X59" s="28">
        <v>554419.79999999993</v>
      </c>
      <c r="Y59" s="43">
        <v>554419.79999999993</v>
      </c>
      <c r="AA59" s="28">
        <f t="shared" si="2"/>
        <v>1663259.4</v>
      </c>
      <c r="AC59" s="3"/>
      <c r="AD59" s="3"/>
      <c r="AE59" s="3"/>
      <c r="AF59" s="3"/>
    </row>
    <row r="60" spans="1:32" ht="14.4" x14ac:dyDescent="0.35">
      <c r="A60" s="34"/>
      <c r="B60" s="32"/>
      <c r="C60" s="40"/>
      <c r="D60" s="34"/>
      <c r="E60" s="40"/>
      <c r="F60" s="36"/>
      <c r="G60" s="36"/>
      <c r="H60" s="36"/>
      <c r="I60" s="40"/>
      <c r="J60" s="34"/>
      <c r="K60" s="34"/>
      <c r="L60" s="34"/>
      <c r="M60" s="40"/>
      <c r="N60" s="34"/>
      <c r="O60" s="40"/>
      <c r="P60" s="37"/>
      <c r="Q60" s="40"/>
      <c r="R60" s="38"/>
      <c r="S60" s="38"/>
      <c r="T60" s="38"/>
      <c r="U60" s="38"/>
      <c r="W60" s="28">
        <v>1209643.2</v>
      </c>
      <c r="X60" s="28">
        <v>1209643.2</v>
      </c>
      <c r="Y60" s="43">
        <v>1209643.2</v>
      </c>
      <c r="AA60" s="28">
        <f t="shared" si="2"/>
        <v>3628929.5999999996</v>
      </c>
      <c r="AC60" s="3"/>
      <c r="AD60" s="3"/>
      <c r="AE60" s="3"/>
      <c r="AF60" s="3"/>
    </row>
    <row r="61" spans="1:32" ht="14.4" x14ac:dyDescent="0.35">
      <c r="A61" s="34"/>
      <c r="B61" s="32"/>
      <c r="C61" s="40"/>
      <c r="D61" s="34"/>
      <c r="E61" s="40"/>
      <c r="F61" s="36"/>
      <c r="G61" s="36"/>
      <c r="H61" s="36"/>
      <c r="I61" s="40"/>
      <c r="J61" s="34"/>
      <c r="K61" s="34"/>
      <c r="L61" s="34"/>
      <c r="M61" s="40"/>
      <c r="N61" s="34"/>
      <c r="O61" s="40"/>
      <c r="P61" s="37"/>
      <c r="Q61" s="40"/>
      <c r="R61" s="38"/>
      <c r="S61" s="38"/>
      <c r="T61" s="38"/>
      <c r="U61" s="38"/>
      <c r="W61" s="28">
        <v>863521.5</v>
      </c>
      <c r="X61" s="28">
        <v>863521.5</v>
      </c>
      <c r="Y61" s="43">
        <v>863521.5</v>
      </c>
      <c r="AA61" s="28">
        <f t="shared" si="2"/>
        <v>2590564.5</v>
      </c>
      <c r="AC61" s="3"/>
      <c r="AD61" s="3"/>
      <c r="AE61" s="3"/>
      <c r="AF61" s="3"/>
    </row>
    <row r="63" spans="1:32" x14ac:dyDescent="0.25">
      <c r="A63" s="99"/>
      <c r="B63" s="99"/>
      <c r="D63" s="100" t="s">
        <v>11</v>
      </c>
      <c r="F63" s="101">
        <f>+SUM(F12:F61)</f>
        <v>249918.40000000005</v>
      </c>
      <c r="G63" s="101">
        <f>+SUM(G12:G61)</f>
        <v>319980.33999999997</v>
      </c>
      <c r="H63" s="101">
        <f>+SUM(H12:H61)</f>
        <v>249918.40000000005</v>
      </c>
      <c r="J63" s="101">
        <f>+SUM(J12:J61)</f>
        <v>3240.0462223421487</v>
      </c>
      <c r="K63" s="101">
        <f>+SUM(K12:K61)</f>
        <v>3942.2194819212091</v>
      </c>
      <c r="L63" s="101">
        <f>+SUM(L12:L61)</f>
        <v>2962.6636805180792</v>
      </c>
      <c r="N63" s="99"/>
      <c r="P63" s="99"/>
      <c r="R63" s="101">
        <f>+SUM(R12:R61)</f>
        <v>1736511.32</v>
      </c>
      <c r="S63" s="101">
        <f>+SUM(S12:S61)</f>
        <v>2182320.1800000002</v>
      </c>
      <c r="T63" s="101">
        <f>+SUM(T12:T61)</f>
        <v>1687088.69</v>
      </c>
      <c r="U63" s="101">
        <f>+SUM(U12:U61)</f>
        <v>11545407.269076224</v>
      </c>
    </row>
    <row r="64" spans="1:32" ht="13.8" thickBot="1" x14ac:dyDescent="0.3"/>
    <row r="65" spans="1:18" ht="14.4" x14ac:dyDescent="0.35">
      <c r="A65" s="222" t="s">
        <v>131</v>
      </c>
    </row>
    <row r="69" spans="1:18" x14ac:dyDescent="0.25">
      <c r="B69" s="90"/>
      <c r="G69" s="220"/>
      <c r="H69" s="220"/>
      <c r="I69" s="220"/>
      <c r="J69" s="220"/>
      <c r="N69" s="90"/>
      <c r="O69" s="90"/>
      <c r="P69" s="90"/>
      <c r="Q69" s="90"/>
      <c r="R69" s="90"/>
    </row>
    <row r="70" spans="1:18" x14ac:dyDescent="0.25">
      <c r="B70" s="91" t="s">
        <v>41</v>
      </c>
      <c r="G70" s="221" t="s">
        <v>42</v>
      </c>
      <c r="H70" s="221"/>
      <c r="I70" s="221"/>
      <c r="J70" s="221"/>
      <c r="N70" s="191" t="s">
        <v>43</v>
      </c>
      <c r="O70" s="191"/>
      <c r="P70" s="191"/>
      <c r="Q70" s="191"/>
      <c r="R70" s="191"/>
    </row>
    <row r="71" spans="1:18" x14ac:dyDescent="0.25">
      <c r="B71" s="91" t="s">
        <v>116</v>
      </c>
      <c r="G71" s="186" t="s">
        <v>78</v>
      </c>
      <c r="H71" s="186"/>
      <c r="I71" s="186"/>
      <c r="J71" s="186"/>
      <c r="N71" s="186" t="s">
        <v>80</v>
      </c>
      <c r="O71" s="186"/>
      <c r="P71" s="186"/>
      <c r="Q71" s="186"/>
      <c r="R71" s="186"/>
    </row>
    <row r="72" spans="1:18" x14ac:dyDescent="0.25">
      <c r="B72" s="74" t="s">
        <v>117</v>
      </c>
      <c r="G72" s="187" t="s">
        <v>79</v>
      </c>
      <c r="H72" s="187"/>
      <c r="I72" s="187"/>
      <c r="J72" s="187"/>
      <c r="N72" s="187" t="s">
        <v>81</v>
      </c>
      <c r="O72" s="187"/>
      <c r="P72" s="187"/>
      <c r="Q72" s="187"/>
      <c r="R72" s="187"/>
    </row>
  </sheetData>
  <sheetProtection insertRows="0"/>
  <mergeCells count="20">
    <mergeCell ref="N71:R71"/>
    <mergeCell ref="N72:R72"/>
    <mergeCell ref="A12:A33"/>
    <mergeCell ref="N70:R70"/>
    <mergeCell ref="G69:J69"/>
    <mergeCell ref="G70:J70"/>
    <mergeCell ref="G71:J71"/>
    <mergeCell ref="G72:J72"/>
    <mergeCell ref="J9:L9"/>
    <mergeCell ref="A11:U11"/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</mergeCells>
  <printOptions horizontalCentered="1"/>
  <pageMargins left="0.19685039370078741" right="0.19685039370078741" top="0.39370078740157483" bottom="0.39370078740157483" header="0" footer="0"/>
  <pageSetup scale="54" orientation="landscape" r:id="rId1"/>
  <headerFooter alignWithMargins="0"/>
  <ignoredErrors>
    <ignoredError sqref="F63:H63 J63:L63 R63:T6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6"/>
  <sheetViews>
    <sheetView showGridLines="0" zoomScaleNormal="100" workbookViewId="0">
      <selection activeCell="A9" sqref="A9:P10"/>
    </sheetView>
  </sheetViews>
  <sheetFormatPr baseColWidth="10" defaultColWidth="9.109375" defaultRowHeight="13.2" x14ac:dyDescent="0.25"/>
  <cols>
    <col min="1" max="1" width="24" style="3" customWidth="1"/>
    <col min="2" max="2" width="12.21875" style="3" customWidth="1"/>
    <col min="3" max="3" width="14.88671875" style="3" customWidth="1"/>
    <col min="4" max="4" width="14.33203125" style="3" customWidth="1"/>
    <col min="5" max="5" width="2.109375" style="3" customWidth="1"/>
    <col min="6" max="6" width="14" style="3" bestFit="1" customWidth="1"/>
    <col min="7" max="7" width="16.5546875" style="3" bestFit="1" customWidth="1"/>
    <col min="8" max="8" width="15.88671875" style="3" bestFit="1" customWidth="1"/>
    <col min="9" max="9" width="2" style="3" customWidth="1"/>
    <col min="10" max="10" width="14" style="3" bestFit="1" customWidth="1"/>
    <col min="11" max="11" width="16.5546875" style="3" bestFit="1" customWidth="1"/>
    <col min="12" max="12" width="15.88671875" style="3" bestFit="1" customWidth="1"/>
    <col min="13" max="13" width="3.109375" style="3" customWidth="1"/>
    <col min="14" max="14" width="14" style="3" bestFit="1" customWidth="1"/>
    <col min="15" max="15" width="16.5546875" style="3" bestFit="1" customWidth="1"/>
    <col min="16" max="16" width="15.88671875" style="3" bestFit="1" customWidth="1"/>
    <col min="17" max="16384" width="9.109375" style="3"/>
  </cols>
  <sheetData>
    <row r="1" spans="1:16" customFormat="1" ht="21.75" customHeight="1" x14ac:dyDescent="0.4">
      <c r="A1" s="193" t="s">
        <v>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customFormat="1" ht="16.8" x14ac:dyDescent="0.4">
      <c r="A2" s="194" t="s">
        <v>54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</row>
    <row r="3" spans="1:16" customFormat="1" ht="16.5" customHeight="1" x14ac:dyDescent="0.4">
      <c r="A3" s="193" t="s">
        <v>24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</row>
    <row r="4" spans="1:16" customFormat="1" ht="15" customHeight="1" x14ac:dyDescent="0.4">
      <c r="A4" s="195" t="s">
        <v>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</row>
    <row r="5" spans="1:16" customFormat="1" ht="15.75" customHeight="1" x14ac:dyDescent="0.4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68"/>
      <c r="O5" s="68"/>
      <c r="P5" s="68"/>
    </row>
    <row r="6" spans="1:16" customFormat="1" ht="26.25" customHeight="1" x14ac:dyDescent="0.5">
      <c r="A6" s="174" t="s">
        <v>25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16" customFormat="1" ht="26.25" customHeight="1" x14ac:dyDescent="0.25">
      <c r="A7" s="178" t="s">
        <v>39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customFormat="1" ht="19.5" customHeight="1" x14ac:dyDescent="0.4">
      <c r="A8" s="54"/>
      <c r="B8" s="197" t="s">
        <v>26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69"/>
      <c r="N8" s="69"/>
      <c r="O8" s="69"/>
      <c r="P8" s="69"/>
    </row>
    <row r="9" spans="1:16" customFormat="1" ht="30.75" customHeight="1" x14ac:dyDescent="0.25">
      <c r="A9" s="211" t="s">
        <v>3</v>
      </c>
      <c r="B9" s="212" t="s">
        <v>27</v>
      </c>
      <c r="C9" s="212"/>
      <c r="D9" s="212"/>
      <c r="E9" s="213"/>
      <c r="F9" s="212" t="s">
        <v>28</v>
      </c>
      <c r="G9" s="212"/>
      <c r="H9" s="212"/>
      <c r="I9" s="214"/>
      <c r="J9" s="212" t="s">
        <v>29</v>
      </c>
      <c r="K9" s="212"/>
      <c r="L9" s="212"/>
      <c r="M9" s="214"/>
      <c r="N9" s="212" t="s">
        <v>11</v>
      </c>
      <c r="O9" s="212"/>
      <c r="P9" s="212"/>
    </row>
    <row r="10" spans="1:16" customFormat="1" ht="21" customHeight="1" x14ac:dyDescent="0.25">
      <c r="A10" s="211"/>
      <c r="B10" s="215" t="s">
        <v>125</v>
      </c>
      <c r="C10" s="215" t="s">
        <v>126</v>
      </c>
      <c r="D10" s="215" t="s">
        <v>127</v>
      </c>
      <c r="E10" s="216"/>
      <c r="F10" s="215" t="s">
        <v>125</v>
      </c>
      <c r="G10" s="215" t="s">
        <v>126</v>
      </c>
      <c r="H10" s="215" t="s">
        <v>127</v>
      </c>
      <c r="I10" s="216"/>
      <c r="J10" s="215" t="s">
        <v>125</v>
      </c>
      <c r="K10" s="215" t="s">
        <v>126</v>
      </c>
      <c r="L10" s="215" t="s">
        <v>127</v>
      </c>
      <c r="M10" s="216"/>
      <c r="N10" s="215" t="s">
        <v>51</v>
      </c>
      <c r="O10" s="215" t="s">
        <v>128</v>
      </c>
      <c r="P10" s="215" t="s">
        <v>129</v>
      </c>
    </row>
    <row r="11" spans="1:16" s="16" customFormat="1" ht="30.6" customHeight="1" x14ac:dyDescent="0.25">
      <c r="A11" s="208" t="s">
        <v>82</v>
      </c>
      <c r="B11" s="209">
        <v>0</v>
      </c>
      <c r="C11" s="209">
        <v>0</v>
      </c>
      <c r="D11" s="209">
        <v>15935</v>
      </c>
      <c r="E11" s="210"/>
      <c r="F11" s="209">
        <v>358172.99</v>
      </c>
      <c r="G11" s="209">
        <v>741224.74</v>
      </c>
      <c r="H11" s="209">
        <v>1131298.71</v>
      </c>
      <c r="I11" s="210"/>
      <c r="J11" s="209">
        <v>0</v>
      </c>
      <c r="K11" s="209">
        <v>0</v>
      </c>
      <c r="L11" s="209">
        <v>0</v>
      </c>
      <c r="M11" s="210"/>
      <c r="N11" s="209">
        <f>+B11+F11+J11</f>
        <v>358172.99</v>
      </c>
      <c r="O11" s="209">
        <f t="shared" ref="O11:P11" si="0">+C11+G11+K11</f>
        <v>741224.74</v>
      </c>
      <c r="P11" s="209">
        <f t="shared" si="0"/>
        <v>1147233.71</v>
      </c>
    </row>
    <row r="12" spans="1:16" ht="16.2" x14ac:dyDescent="0.4">
      <c r="A12" s="55"/>
      <c r="B12" s="56"/>
      <c r="C12" s="56"/>
      <c r="D12" s="56"/>
      <c r="E12" s="57"/>
      <c r="F12" s="56"/>
      <c r="G12" s="56"/>
      <c r="H12" s="56"/>
      <c r="I12" s="57"/>
      <c r="J12" s="56"/>
      <c r="K12" s="56"/>
      <c r="L12" s="56"/>
      <c r="M12" s="57"/>
      <c r="N12" s="58"/>
      <c r="O12" s="58"/>
      <c r="P12" s="58"/>
    </row>
    <row r="13" spans="1:16" ht="16.2" x14ac:dyDescent="0.4">
      <c r="A13" s="55"/>
      <c r="B13" s="59"/>
      <c r="C13" s="59"/>
      <c r="D13" s="59"/>
      <c r="E13" s="60"/>
      <c r="F13" s="59"/>
      <c r="G13" s="59"/>
      <c r="H13" s="59"/>
      <c r="I13" s="60"/>
      <c r="J13" s="59"/>
      <c r="K13" s="59"/>
      <c r="L13" s="59"/>
      <c r="M13" s="60"/>
      <c r="N13" s="59"/>
      <c r="O13" s="59"/>
      <c r="P13" s="59"/>
    </row>
    <row r="14" spans="1:16" x14ac:dyDescent="0.25">
      <c r="A14" s="61"/>
      <c r="B14" s="62"/>
      <c r="C14" s="62"/>
      <c r="D14" s="62"/>
      <c r="E14" s="63"/>
      <c r="F14" s="62"/>
      <c r="G14" s="62"/>
      <c r="H14" s="62"/>
      <c r="I14" s="63"/>
      <c r="J14" s="62"/>
      <c r="K14" s="62"/>
      <c r="L14" s="62"/>
      <c r="M14" s="63"/>
      <c r="N14" s="62"/>
      <c r="O14" s="62"/>
      <c r="P14" s="62"/>
    </row>
    <row r="15" spans="1:16" x14ac:dyDescent="0.25">
      <c r="A15" s="61"/>
      <c r="B15" s="62"/>
      <c r="C15" s="62"/>
      <c r="D15" s="62"/>
      <c r="E15" s="63"/>
      <c r="F15" s="62"/>
      <c r="G15" s="62"/>
      <c r="H15" s="62"/>
      <c r="I15" s="63"/>
      <c r="J15" s="62"/>
      <c r="K15" s="62"/>
      <c r="L15" s="62"/>
      <c r="M15" s="63"/>
      <c r="N15" s="62"/>
      <c r="O15" s="62"/>
      <c r="P15" s="62"/>
    </row>
    <row r="16" spans="1:16" x14ac:dyDescent="0.25">
      <c r="A16" s="61"/>
      <c r="B16" s="62"/>
      <c r="C16" s="62"/>
      <c r="D16" s="62"/>
      <c r="E16" s="63"/>
      <c r="F16" s="62"/>
      <c r="G16" s="62"/>
      <c r="H16" s="62"/>
      <c r="I16" s="63"/>
      <c r="J16" s="62"/>
      <c r="K16" s="62"/>
      <c r="L16" s="62"/>
      <c r="M16" s="63"/>
      <c r="N16" s="62"/>
      <c r="O16" s="62"/>
      <c r="P16" s="62"/>
    </row>
    <row r="17" spans="1:16" x14ac:dyDescent="0.25">
      <c r="A17" s="61"/>
      <c r="B17" s="62"/>
      <c r="C17" s="62"/>
      <c r="D17" s="62"/>
      <c r="E17" s="63"/>
      <c r="F17" s="62"/>
      <c r="G17" s="62"/>
      <c r="H17" s="62"/>
      <c r="I17" s="63"/>
      <c r="J17" s="62"/>
      <c r="K17" s="62"/>
      <c r="L17" s="62"/>
      <c r="M17" s="63"/>
      <c r="N17" s="62"/>
      <c r="O17" s="62"/>
      <c r="P17" s="62"/>
    </row>
    <row r="18" spans="1:16" x14ac:dyDescent="0.25">
      <c r="A18" s="61"/>
      <c r="B18" s="62"/>
      <c r="C18" s="62"/>
      <c r="D18" s="62"/>
      <c r="E18" s="63"/>
      <c r="F18" s="62"/>
      <c r="G18" s="62"/>
      <c r="H18" s="62"/>
      <c r="I18" s="63"/>
      <c r="J18" s="62"/>
      <c r="K18" s="62"/>
      <c r="L18" s="62"/>
      <c r="M18" s="63"/>
      <c r="N18" s="62"/>
      <c r="O18" s="62"/>
      <c r="P18" s="62"/>
    </row>
    <row r="19" spans="1:16" x14ac:dyDescent="0.25">
      <c r="A19" s="61"/>
      <c r="B19" s="61"/>
      <c r="C19" s="61"/>
      <c r="D19" s="61"/>
      <c r="E19" s="64"/>
      <c r="F19" s="61"/>
      <c r="G19" s="61"/>
      <c r="H19" s="61"/>
      <c r="I19" s="64"/>
      <c r="J19" s="61"/>
      <c r="K19" s="61"/>
      <c r="L19" s="61"/>
      <c r="M19" s="64"/>
      <c r="N19" s="61"/>
      <c r="O19" s="61"/>
      <c r="P19" s="61"/>
    </row>
    <row r="20" spans="1:16" x14ac:dyDescent="0.25">
      <c r="A20" s="61"/>
      <c r="B20" s="61"/>
      <c r="C20" s="61"/>
      <c r="D20" s="61"/>
      <c r="E20" s="64"/>
      <c r="F20" s="61"/>
      <c r="G20" s="61"/>
      <c r="H20" s="61"/>
      <c r="I20" s="64"/>
      <c r="J20" s="61"/>
      <c r="K20" s="61"/>
      <c r="L20" s="61"/>
      <c r="M20" s="64"/>
      <c r="N20" s="61"/>
      <c r="O20" s="61"/>
      <c r="P20" s="59"/>
    </row>
    <row r="21" spans="1:16" ht="16.2" x14ac:dyDescent="0.4">
      <c r="A21" s="61"/>
      <c r="B21" s="61"/>
      <c r="C21" s="61"/>
      <c r="D21" s="61"/>
      <c r="E21" s="64"/>
      <c r="F21" s="61"/>
      <c r="G21" s="61"/>
      <c r="H21" s="61"/>
      <c r="I21" s="64"/>
      <c r="J21" s="61"/>
      <c r="K21" s="61"/>
      <c r="L21" s="61"/>
      <c r="M21" s="64"/>
      <c r="N21" s="61"/>
      <c r="O21" s="61"/>
      <c r="P21" s="58"/>
    </row>
    <row r="22" spans="1:16" ht="16.2" x14ac:dyDescent="0.4">
      <c r="A22" s="61"/>
      <c r="B22" s="61"/>
      <c r="C22" s="61"/>
      <c r="D22" s="61"/>
      <c r="E22" s="64"/>
      <c r="F22" s="61"/>
      <c r="G22" s="61"/>
      <c r="H22" s="56"/>
      <c r="I22" s="64"/>
      <c r="J22" s="61"/>
      <c r="K22" s="61"/>
      <c r="L22" s="61"/>
      <c r="M22" s="64"/>
      <c r="N22" s="61"/>
      <c r="O22" s="61"/>
      <c r="P22" s="59"/>
    </row>
    <row r="23" spans="1:16" x14ac:dyDescent="0.25">
      <c r="A23" s="61"/>
      <c r="B23" s="61"/>
      <c r="C23" s="61"/>
      <c r="D23" s="61"/>
      <c r="E23" s="64"/>
      <c r="F23" s="61"/>
      <c r="G23" s="61"/>
      <c r="H23" s="61"/>
      <c r="I23" s="64"/>
      <c r="J23" s="61"/>
      <c r="K23" s="61"/>
      <c r="L23" s="61"/>
      <c r="M23" s="64"/>
      <c r="N23" s="61"/>
      <c r="O23" s="61"/>
      <c r="P23" s="61"/>
    </row>
    <row r="24" spans="1:16" x14ac:dyDescent="0.25">
      <c r="A24" s="61"/>
      <c r="B24" s="61"/>
      <c r="C24" s="61"/>
      <c r="D24" s="61"/>
      <c r="E24" s="64"/>
      <c r="F24" s="61"/>
      <c r="G24" s="61"/>
      <c r="H24" s="59"/>
      <c r="I24" s="64"/>
      <c r="J24" s="61"/>
      <c r="K24" s="61"/>
      <c r="L24" s="61"/>
      <c r="M24" s="64"/>
      <c r="N24" s="61"/>
      <c r="O24" s="61"/>
      <c r="P24" s="61"/>
    </row>
    <row r="25" spans="1:16" x14ac:dyDescent="0.25">
      <c r="A25" s="61"/>
      <c r="B25" s="61"/>
      <c r="C25" s="61"/>
      <c r="D25" s="61"/>
      <c r="E25" s="64"/>
      <c r="F25" s="61"/>
      <c r="G25" s="61"/>
      <c r="H25" s="59"/>
      <c r="I25" s="64"/>
      <c r="J25" s="61"/>
      <c r="K25" s="61"/>
      <c r="L25" s="61"/>
      <c r="M25" s="64"/>
      <c r="N25" s="61"/>
      <c r="O25" s="61"/>
      <c r="P25" s="61"/>
    </row>
    <row r="26" spans="1:16" x14ac:dyDescent="0.25">
      <c r="A26" s="61"/>
      <c r="B26" s="61"/>
      <c r="C26" s="61"/>
      <c r="D26" s="61"/>
      <c r="E26" s="64"/>
      <c r="F26" s="61"/>
      <c r="G26" s="61"/>
      <c r="H26" s="61"/>
      <c r="I26" s="64"/>
      <c r="J26" s="61"/>
      <c r="K26" s="61"/>
      <c r="L26" s="61"/>
      <c r="M26" s="64"/>
      <c r="N26" s="61"/>
      <c r="O26" s="61"/>
      <c r="P26" s="61"/>
    </row>
    <row r="27" spans="1:16" x14ac:dyDescent="0.25">
      <c r="A27" s="61"/>
      <c r="B27" s="61"/>
      <c r="C27" s="61"/>
      <c r="D27" s="61"/>
      <c r="E27" s="64"/>
      <c r="F27" s="61"/>
      <c r="G27" s="61"/>
      <c r="H27" s="61"/>
      <c r="I27" s="64"/>
      <c r="J27" s="61"/>
      <c r="K27" s="61"/>
      <c r="L27" s="61"/>
      <c r="M27" s="64"/>
      <c r="N27" s="61"/>
      <c r="O27" s="61"/>
      <c r="P27" s="61"/>
    </row>
    <row r="28" spans="1:16" x14ac:dyDescent="0.25">
      <c r="A28" s="61"/>
      <c r="B28" s="61"/>
      <c r="C28" s="61"/>
      <c r="D28" s="61"/>
      <c r="E28" s="64"/>
      <c r="F28" s="61"/>
      <c r="G28" s="61"/>
      <c r="H28" s="61"/>
      <c r="I28" s="64"/>
      <c r="J28" s="61"/>
      <c r="K28" s="61"/>
      <c r="L28" s="61"/>
      <c r="M28" s="64"/>
      <c r="N28" s="61"/>
      <c r="O28" s="61"/>
      <c r="P28" s="61"/>
    </row>
    <row r="29" spans="1:16" x14ac:dyDescent="0.25">
      <c r="A29" s="61"/>
      <c r="B29" s="61"/>
      <c r="C29" s="61"/>
      <c r="D29" s="61"/>
      <c r="E29" s="64"/>
      <c r="F29" s="61"/>
      <c r="G29" s="61"/>
      <c r="H29" s="61"/>
      <c r="I29" s="64"/>
      <c r="J29" s="61"/>
      <c r="K29" s="61"/>
      <c r="L29" s="61"/>
      <c r="M29" s="64"/>
      <c r="N29" s="61"/>
      <c r="O29" s="61"/>
      <c r="P29" s="61"/>
    </row>
    <row r="30" spans="1:16" x14ac:dyDescent="0.25">
      <c r="A30" s="61"/>
      <c r="B30" s="61"/>
      <c r="C30" s="61"/>
      <c r="D30" s="61"/>
      <c r="E30" s="64"/>
      <c r="F30" s="61"/>
      <c r="G30" s="61"/>
      <c r="H30" s="61"/>
      <c r="I30" s="64"/>
      <c r="J30" s="61"/>
      <c r="K30" s="61"/>
      <c r="L30" s="61"/>
      <c r="M30" s="64"/>
      <c r="N30" s="61"/>
      <c r="O30" s="61"/>
      <c r="P30" s="61"/>
    </row>
    <row r="31" spans="1:16" x14ac:dyDescent="0.25">
      <c r="A31" s="61"/>
      <c r="B31" s="61"/>
      <c r="C31" s="61"/>
      <c r="D31" s="61"/>
      <c r="E31" s="64"/>
      <c r="F31" s="61"/>
      <c r="G31" s="61"/>
      <c r="H31" s="61"/>
      <c r="I31" s="64"/>
      <c r="J31" s="61"/>
      <c r="K31" s="61"/>
      <c r="L31" s="61"/>
      <c r="M31" s="64"/>
      <c r="N31" s="61"/>
      <c r="O31" s="61"/>
      <c r="P31" s="61"/>
    </row>
    <row r="32" spans="1:16" x14ac:dyDescent="0.25">
      <c r="A32" s="61"/>
      <c r="B32" s="61"/>
      <c r="C32" s="61"/>
      <c r="D32" s="61"/>
      <c r="E32" s="64"/>
      <c r="F32" s="61"/>
      <c r="G32" s="61"/>
      <c r="H32" s="61"/>
      <c r="I32" s="64"/>
      <c r="J32" s="61"/>
      <c r="K32" s="61"/>
      <c r="L32" s="61"/>
      <c r="M32" s="64"/>
      <c r="N32" s="61"/>
      <c r="O32" s="61"/>
      <c r="P32" s="61"/>
    </row>
    <row r="33" spans="1:16" x14ac:dyDescent="0.25">
      <c r="A33" s="61"/>
      <c r="B33" s="61"/>
      <c r="C33" s="61"/>
      <c r="D33" s="61"/>
      <c r="E33" s="64"/>
      <c r="F33" s="61"/>
      <c r="G33" s="61"/>
      <c r="H33" s="65"/>
      <c r="I33" s="66"/>
      <c r="J33" s="61"/>
      <c r="K33" s="61"/>
      <c r="L33" s="61"/>
      <c r="M33" s="64"/>
      <c r="N33" s="61"/>
      <c r="O33" s="61"/>
      <c r="P33" s="61"/>
    </row>
    <row r="34" spans="1:16" x14ac:dyDescent="0.25">
      <c r="A34" s="61"/>
      <c r="B34" s="61"/>
      <c r="C34" s="61"/>
      <c r="D34" s="61"/>
      <c r="E34" s="64"/>
      <c r="F34" s="61"/>
      <c r="G34" s="61"/>
      <c r="H34" s="61"/>
      <c r="I34" s="64"/>
      <c r="J34" s="61"/>
      <c r="K34" s="61"/>
      <c r="L34" s="61"/>
      <c r="M34" s="64"/>
      <c r="N34" s="61"/>
      <c r="O34" s="61"/>
      <c r="P34" s="61"/>
    </row>
    <row r="35" spans="1:16" x14ac:dyDescent="0.25">
      <c r="A35" s="61"/>
      <c r="B35" s="61"/>
      <c r="C35" s="61"/>
      <c r="D35" s="61"/>
      <c r="E35" s="64"/>
      <c r="F35" s="61"/>
      <c r="G35" s="61"/>
      <c r="H35" s="61"/>
      <c r="I35" s="64"/>
      <c r="J35" s="61"/>
      <c r="K35" s="61"/>
      <c r="L35" s="61"/>
      <c r="M35" s="64"/>
      <c r="N35" s="61"/>
      <c r="O35" s="61"/>
      <c r="P35" s="61"/>
    </row>
    <row r="36" spans="1:16" x14ac:dyDescent="0.25">
      <c r="A36" s="61"/>
      <c r="B36" s="61"/>
      <c r="C36" s="61"/>
      <c r="D36" s="61"/>
      <c r="E36" s="64"/>
      <c r="F36" s="61"/>
      <c r="G36" s="61"/>
      <c r="H36" s="61"/>
      <c r="I36" s="64"/>
      <c r="J36" s="61"/>
      <c r="K36" s="61"/>
      <c r="L36" s="61"/>
      <c r="M36" s="64"/>
      <c r="N36" s="61"/>
      <c r="O36" s="61"/>
      <c r="P36" s="61"/>
    </row>
    <row r="37" spans="1:16" x14ac:dyDescent="0.25">
      <c r="A37" s="61"/>
      <c r="B37" s="61"/>
      <c r="C37" s="61"/>
      <c r="D37" s="61"/>
      <c r="E37" s="64"/>
      <c r="F37" s="61"/>
      <c r="G37" s="61"/>
      <c r="H37" s="61"/>
      <c r="I37" s="64"/>
      <c r="J37" s="61"/>
      <c r="K37" s="61"/>
      <c r="L37" s="61"/>
      <c r="M37" s="64"/>
      <c r="N37" s="61"/>
      <c r="O37" s="61"/>
      <c r="P37" s="61"/>
    </row>
    <row r="38" spans="1:16" x14ac:dyDescent="0.25">
      <c r="A38" s="61"/>
      <c r="B38" s="61"/>
      <c r="C38" s="61"/>
      <c r="D38" s="61"/>
      <c r="E38" s="64"/>
      <c r="F38" s="61"/>
      <c r="G38" s="61"/>
      <c r="H38" s="61"/>
      <c r="I38" s="64"/>
      <c r="J38" s="61"/>
      <c r="K38" s="61"/>
      <c r="L38" s="61"/>
      <c r="M38" s="64"/>
      <c r="N38" s="61"/>
      <c r="O38" s="61"/>
      <c r="P38" s="61"/>
    </row>
    <row r="39" spans="1:16" x14ac:dyDescent="0.25">
      <c r="A39" s="61"/>
      <c r="B39" s="61"/>
      <c r="C39" s="61"/>
      <c r="D39" s="61"/>
      <c r="E39" s="64"/>
      <c r="F39" s="61"/>
      <c r="G39" s="61"/>
      <c r="H39" s="61"/>
      <c r="I39" s="64"/>
      <c r="J39" s="61"/>
      <c r="K39" s="61"/>
      <c r="L39" s="61"/>
      <c r="M39" s="64"/>
      <c r="N39" s="61"/>
      <c r="O39" s="61"/>
      <c r="P39" s="61"/>
    </row>
    <row r="40" spans="1:16" x14ac:dyDescent="0.25">
      <c r="A40" s="61"/>
      <c r="B40" s="61"/>
      <c r="C40" s="61"/>
      <c r="D40" s="61"/>
      <c r="E40" s="64"/>
      <c r="F40" s="61"/>
      <c r="G40" s="61"/>
      <c r="H40" s="61"/>
      <c r="I40" s="64"/>
      <c r="J40" s="61"/>
      <c r="K40" s="61"/>
      <c r="L40" s="61"/>
      <c r="M40" s="64"/>
      <c r="N40" s="61"/>
      <c r="O40" s="61"/>
      <c r="P40" s="61"/>
    </row>
    <row r="41" spans="1:16" x14ac:dyDescent="0.25">
      <c r="A41" s="61"/>
      <c r="B41" s="61"/>
      <c r="C41" s="61"/>
      <c r="D41" s="61"/>
      <c r="E41" s="64"/>
      <c r="F41" s="61"/>
      <c r="G41" s="61"/>
      <c r="H41" s="61"/>
      <c r="I41" s="64"/>
      <c r="J41" s="61"/>
      <c r="K41" s="61"/>
      <c r="L41" s="61"/>
      <c r="M41" s="64"/>
      <c r="N41" s="61"/>
      <c r="O41" s="61"/>
      <c r="P41" s="61"/>
    </row>
    <row r="42" spans="1:16" x14ac:dyDescent="0.25">
      <c r="A42" s="61"/>
      <c r="B42" s="61"/>
      <c r="C42" s="61"/>
      <c r="D42" s="61"/>
      <c r="E42" s="64"/>
      <c r="F42" s="61"/>
      <c r="G42" s="61"/>
      <c r="H42" s="61"/>
      <c r="I42" s="64"/>
      <c r="J42" s="61"/>
      <c r="K42" s="61"/>
      <c r="L42" s="61"/>
      <c r="M42" s="64"/>
      <c r="N42" s="61"/>
      <c r="O42" s="61"/>
      <c r="P42" s="61"/>
    </row>
    <row r="44" spans="1:16" x14ac:dyDescent="0.25">
      <c r="A44" s="102" t="s">
        <v>11</v>
      </c>
      <c r="B44" s="103">
        <f>+SUM(B11:B42)</f>
        <v>0</v>
      </c>
      <c r="C44" s="103">
        <f t="shared" ref="C44:D44" si="1">+SUM(C11:C42)</f>
        <v>0</v>
      </c>
      <c r="D44" s="103">
        <f t="shared" si="1"/>
        <v>15935</v>
      </c>
      <c r="F44" s="103">
        <f>+SUM(F11:F42)</f>
        <v>358172.99</v>
      </c>
      <c r="G44" s="103">
        <f t="shared" ref="G44:H44" si="2">+SUM(G11:G42)</f>
        <v>741224.74</v>
      </c>
      <c r="H44" s="103">
        <f t="shared" si="2"/>
        <v>1131298.71</v>
      </c>
      <c r="J44" s="103">
        <f>+SUM(J11:J42)</f>
        <v>0</v>
      </c>
      <c r="K44" s="103">
        <f t="shared" ref="K44:L44" si="3">+SUM(K11:K42)</f>
        <v>0</v>
      </c>
      <c r="L44" s="103">
        <f t="shared" si="3"/>
        <v>0</v>
      </c>
      <c r="N44" s="103">
        <f>+SUM(N11:N42)</f>
        <v>358172.99</v>
      </c>
      <c r="O44" s="103">
        <f t="shared" ref="O44:P44" si="4">+SUM(O11:O42)</f>
        <v>741224.74</v>
      </c>
      <c r="P44" s="103">
        <f t="shared" si="4"/>
        <v>1147233.71</v>
      </c>
    </row>
    <row r="47" spans="1:16" ht="13.8" thickBot="1" x14ac:dyDescent="0.3">
      <c r="A47" s="67"/>
      <c r="B47" s="67"/>
      <c r="C47" s="67"/>
      <c r="D47" s="67"/>
      <c r="F47" s="67"/>
      <c r="H47" s="67"/>
      <c r="J47" s="67"/>
      <c r="K47" s="67"/>
      <c r="L47" s="67"/>
      <c r="N47" s="67"/>
      <c r="O47" s="67"/>
      <c r="P47" s="67"/>
    </row>
    <row r="48" spans="1:16" x14ac:dyDescent="0.25">
      <c r="A48" s="196"/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</row>
    <row r="52" spans="1:16" x14ac:dyDescent="0.25">
      <c r="A52" s="90"/>
      <c r="B52" s="90"/>
      <c r="F52" s="90"/>
      <c r="G52" s="90"/>
      <c r="H52" s="90"/>
      <c r="N52" s="90"/>
      <c r="O52" s="90"/>
      <c r="P52" s="90"/>
    </row>
    <row r="53" spans="1:16" x14ac:dyDescent="0.25">
      <c r="A53" s="192" t="s">
        <v>41</v>
      </c>
      <c r="B53" s="192"/>
      <c r="F53" s="179" t="s">
        <v>42</v>
      </c>
      <c r="G53" s="179"/>
      <c r="H53" s="179"/>
      <c r="N53" s="179" t="s">
        <v>43</v>
      </c>
      <c r="O53" s="179"/>
      <c r="P53" s="179"/>
    </row>
    <row r="54" spans="1:16" x14ac:dyDescent="0.25">
      <c r="A54" s="171" t="s">
        <v>76</v>
      </c>
      <c r="B54" s="171"/>
      <c r="F54" s="171" t="s">
        <v>78</v>
      </c>
      <c r="G54" s="171"/>
      <c r="H54" s="171"/>
      <c r="N54" s="171" t="s">
        <v>80</v>
      </c>
      <c r="O54" s="171"/>
      <c r="P54" s="171"/>
    </row>
    <row r="55" spans="1:16" x14ac:dyDescent="0.25">
      <c r="A55" s="172" t="s">
        <v>77</v>
      </c>
      <c r="B55" s="172"/>
      <c r="F55" s="172" t="s">
        <v>79</v>
      </c>
      <c r="G55" s="172"/>
      <c r="H55" s="172"/>
      <c r="N55" s="172" t="s">
        <v>81</v>
      </c>
      <c r="O55" s="172"/>
      <c r="P55" s="172"/>
    </row>
    <row r="56" spans="1:16" x14ac:dyDescent="0.25">
      <c r="A56"/>
      <c r="B56"/>
    </row>
  </sheetData>
  <mergeCells count="22">
    <mergeCell ref="F53:H53"/>
    <mergeCell ref="N53:P53"/>
    <mergeCell ref="A53:B53"/>
    <mergeCell ref="A1:P1"/>
    <mergeCell ref="A2:P2"/>
    <mergeCell ref="A3:P3"/>
    <mergeCell ref="A4:P4"/>
    <mergeCell ref="A6:P6"/>
    <mergeCell ref="A7:P7"/>
    <mergeCell ref="N9:P9"/>
    <mergeCell ref="A48:P48"/>
    <mergeCell ref="B8:L8"/>
    <mergeCell ref="A9:A10"/>
    <mergeCell ref="B9:D9"/>
    <mergeCell ref="F9:H9"/>
    <mergeCell ref="J9:L9"/>
    <mergeCell ref="A54:B54"/>
    <mergeCell ref="A55:B55"/>
    <mergeCell ref="F54:H54"/>
    <mergeCell ref="F55:H55"/>
    <mergeCell ref="N54:P54"/>
    <mergeCell ref="N55:P55"/>
  </mergeCells>
  <printOptions horizontalCentered="1"/>
  <pageMargins left="0.19685039370078741" right="0.19685039370078741" top="0.39370078740157483" bottom="0.39370078740157483" header="0" footer="0"/>
  <pageSetup scale="65" orientation="landscape" r:id="rId1"/>
  <headerFooter alignWithMargins="0"/>
  <ignoredErrors>
    <ignoredError sqref="B44:D44 F44:H44 J44:L44 N44:P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9"/>
  <sheetViews>
    <sheetView showGridLines="0" topLeftCell="A2" zoomScaleNormal="100" workbookViewId="0">
      <selection activeCell="A14" sqref="A14"/>
    </sheetView>
  </sheetViews>
  <sheetFormatPr baseColWidth="10" defaultColWidth="11.44140625" defaultRowHeight="13.2" x14ac:dyDescent="0.25"/>
  <cols>
    <col min="1" max="2" width="28.88671875" style="3" customWidth="1"/>
    <col min="3" max="3" width="28.88671875" style="74" customWidth="1"/>
    <col min="4" max="4" width="28.88671875" style="3" customWidth="1"/>
    <col min="5" max="5" width="30.6640625" style="3" customWidth="1"/>
    <col min="6" max="7" width="28.88671875" style="3" customWidth="1"/>
    <col min="8" max="16384" width="11.44140625" style="3"/>
  </cols>
  <sheetData>
    <row r="1" spans="1:7" customFormat="1" ht="21.75" customHeight="1" x14ac:dyDescent="0.25">
      <c r="A1" s="183" t="s">
        <v>0</v>
      </c>
      <c r="B1" s="183"/>
      <c r="C1" s="183"/>
      <c r="D1" s="183"/>
      <c r="E1" s="183"/>
      <c r="F1" s="183"/>
      <c r="G1" s="183"/>
    </row>
    <row r="2" spans="1:7" customFormat="1" ht="21.75" customHeight="1" x14ac:dyDescent="0.25">
      <c r="A2" s="173" t="s">
        <v>55</v>
      </c>
      <c r="B2" s="173"/>
      <c r="C2" s="173"/>
      <c r="D2" s="173"/>
      <c r="E2" s="173"/>
      <c r="F2" s="173"/>
      <c r="G2" s="185"/>
    </row>
    <row r="3" spans="1:7" customFormat="1" ht="21.75" customHeight="1" x14ac:dyDescent="0.25">
      <c r="A3" s="77" t="s">
        <v>44</v>
      </c>
      <c r="B3" s="77"/>
      <c r="C3" s="78"/>
      <c r="D3" s="77"/>
      <c r="E3" s="77"/>
      <c r="F3" s="77"/>
      <c r="G3" s="79"/>
    </row>
    <row r="4" spans="1:7" customFormat="1" ht="21.75" customHeight="1" x14ac:dyDescent="0.25">
      <c r="A4" s="47" t="s">
        <v>2</v>
      </c>
      <c r="B4" s="47"/>
      <c r="C4" s="78"/>
      <c r="D4" s="47"/>
      <c r="E4" s="47"/>
      <c r="F4" s="47"/>
      <c r="G4" s="47"/>
    </row>
    <row r="5" spans="1:7" customFormat="1" ht="14.25" customHeight="1" x14ac:dyDescent="0.25">
      <c r="A5" s="180"/>
      <c r="B5" s="180"/>
      <c r="C5" s="180"/>
      <c r="D5" s="180"/>
      <c r="E5" s="180"/>
      <c r="F5" s="180"/>
      <c r="G5" s="181"/>
    </row>
    <row r="6" spans="1:7" customFormat="1" ht="22.5" customHeight="1" x14ac:dyDescent="0.25">
      <c r="A6" s="198" t="s">
        <v>45</v>
      </c>
      <c r="B6" s="198"/>
      <c r="C6" s="198"/>
      <c r="D6" s="198"/>
      <c r="E6" s="198"/>
      <c r="F6" s="198"/>
      <c r="G6" s="198"/>
    </row>
    <row r="7" spans="1:7" customFormat="1" ht="22.5" customHeight="1" x14ac:dyDescent="0.25">
      <c r="A7" s="178" t="s">
        <v>46</v>
      </c>
      <c r="B7" s="178"/>
      <c r="C7" s="178"/>
      <c r="D7" s="178"/>
      <c r="E7" s="178"/>
      <c r="F7" s="178"/>
      <c r="G7" s="178"/>
    </row>
    <row r="8" spans="1:7" s="80" customFormat="1" ht="22.5" customHeight="1" x14ac:dyDescent="0.25">
      <c r="A8" s="106" t="s">
        <v>130</v>
      </c>
      <c r="B8" s="104"/>
      <c r="C8" s="104"/>
      <c r="D8" s="104"/>
      <c r="E8" s="104"/>
      <c r="F8" s="104"/>
      <c r="G8" s="105"/>
    </row>
    <row r="9" spans="1:7" s="72" customFormat="1" ht="28.5" customHeight="1" x14ac:dyDescent="0.25">
      <c r="A9" s="107"/>
      <c r="B9" s="108"/>
      <c r="C9" s="108"/>
      <c r="D9" s="109"/>
      <c r="E9" s="108"/>
      <c r="F9" s="108"/>
      <c r="G9" s="110"/>
    </row>
    <row r="10" spans="1:7" s="72" customFormat="1" ht="28.5" customHeight="1" x14ac:dyDescent="0.25">
      <c r="A10" s="120" t="s">
        <v>47</v>
      </c>
      <c r="B10" s="112"/>
      <c r="C10" s="112"/>
      <c r="D10" s="113"/>
      <c r="E10" s="112"/>
      <c r="F10" s="112"/>
      <c r="G10" s="114"/>
    </row>
    <row r="11" spans="1:7" s="72" customFormat="1" ht="28.5" customHeight="1" x14ac:dyDescent="0.25">
      <c r="A11" s="120" t="s">
        <v>48</v>
      </c>
      <c r="B11" s="112"/>
      <c r="C11" s="112"/>
      <c r="D11" s="113"/>
      <c r="E11" s="112"/>
      <c r="F11" s="112"/>
      <c r="G11" s="114"/>
    </row>
    <row r="12" spans="1:7" s="72" customFormat="1" ht="28.5" customHeight="1" x14ac:dyDescent="0.25">
      <c r="A12" s="120" t="s">
        <v>49</v>
      </c>
      <c r="B12" s="112"/>
      <c r="C12" s="112"/>
      <c r="D12" s="113"/>
      <c r="E12" s="112"/>
      <c r="F12" s="112"/>
      <c r="G12" s="114"/>
    </row>
    <row r="13" spans="1:7" s="72" customFormat="1" ht="28.5" customHeight="1" x14ac:dyDescent="0.25">
      <c r="A13" s="120"/>
      <c r="B13" s="112"/>
      <c r="C13" s="112"/>
      <c r="D13" s="113"/>
      <c r="E13" s="112"/>
      <c r="F13" s="112"/>
      <c r="G13" s="114"/>
    </row>
    <row r="14" spans="1:7" s="72" customFormat="1" ht="28.5" customHeight="1" x14ac:dyDescent="0.25">
      <c r="A14" s="111"/>
      <c r="B14" s="112"/>
      <c r="C14" s="112"/>
      <c r="D14" s="113"/>
      <c r="E14" s="112"/>
      <c r="F14" s="112"/>
      <c r="G14" s="114"/>
    </row>
    <row r="15" spans="1:7" s="72" customFormat="1" ht="28.5" customHeight="1" x14ac:dyDescent="0.25">
      <c r="A15" s="111"/>
      <c r="B15" s="112"/>
      <c r="C15" s="112"/>
      <c r="D15" s="113"/>
      <c r="E15" s="112"/>
      <c r="F15" s="112"/>
      <c r="G15" s="114"/>
    </row>
    <row r="16" spans="1:7" s="72" customFormat="1" ht="28.5" customHeight="1" x14ac:dyDescent="0.25">
      <c r="A16" s="111"/>
      <c r="B16" s="112"/>
      <c r="C16" s="112"/>
      <c r="D16" s="113"/>
      <c r="E16" s="112"/>
      <c r="F16" s="112"/>
      <c r="G16" s="114"/>
    </row>
    <row r="17" spans="1:7" s="72" customFormat="1" ht="28.5" customHeight="1" x14ac:dyDescent="0.25">
      <c r="A17" s="111"/>
      <c r="B17" s="112"/>
      <c r="C17" s="112"/>
      <c r="D17" s="113"/>
      <c r="E17" s="112"/>
      <c r="F17" s="112"/>
      <c r="G17" s="114"/>
    </row>
    <row r="18" spans="1:7" s="72" customFormat="1" ht="28.5" customHeight="1" x14ac:dyDescent="0.25">
      <c r="A18" s="111"/>
      <c r="B18" s="112"/>
      <c r="C18" s="112"/>
      <c r="D18" s="113"/>
      <c r="E18" s="112"/>
      <c r="F18" s="112"/>
      <c r="G18" s="114"/>
    </row>
    <row r="19" spans="1:7" s="72" customFormat="1" ht="28.5" customHeight="1" x14ac:dyDescent="0.25">
      <c r="A19" s="111"/>
      <c r="B19" s="112"/>
      <c r="C19" s="112"/>
      <c r="D19" s="113"/>
      <c r="E19" s="112"/>
      <c r="F19" s="112"/>
      <c r="G19" s="114"/>
    </row>
    <row r="20" spans="1:7" s="72" customFormat="1" ht="28.5" customHeight="1" x14ac:dyDescent="0.25">
      <c r="A20" s="115"/>
      <c r="B20" s="116"/>
      <c r="C20" s="117"/>
      <c r="D20" s="118"/>
      <c r="E20" s="117"/>
      <c r="F20" s="117"/>
      <c r="G20" s="119"/>
    </row>
    <row r="21" spans="1:7" x14ac:dyDescent="0.25">
      <c r="G21" s="75"/>
    </row>
    <row r="22" spans="1:7" ht="13.8" thickBot="1" x14ac:dyDescent="0.3">
      <c r="D22" s="76"/>
      <c r="E22" s="76"/>
      <c r="F22" s="76"/>
      <c r="G22" s="75"/>
    </row>
    <row r="23" spans="1:7" x14ac:dyDescent="0.25">
      <c r="A23" s="196"/>
      <c r="B23" s="196"/>
      <c r="C23" s="196"/>
      <c r="D23" s="196"/>
      <c r="E23" s="196"/>
      <c r="F23" s="196"/>
      <c r="G23" s="196"/>
    </row>
    <row r="26" spans="1:7" x14ac:dyDescent="0.25">
      <c r="B26" s="90"/>
      <c r="D26" s="90"/>
      <c r="F26" s="90"/>
    </row>
    <row r="27" spans="1:7" x14ac:dyDescent="0.25">
      <c r="B27" s="91" t="s">
        <v>41</v>
      </c>
      <c r="C27" s="91"/>
      <c r="D27" s="91" t="s">
        <v>42</v>
      </c>
      <c r="E27" s="91"/>
      <c r="F27" s="91" t="s">
        <v>43</v>
      </c>
    </row>
    <row r="28" spans="1:7" x14ac:dyDescent="0.25">
      <c r="B28" s="135" t="s">
        <v>84</v>
      </c>
      <c r="D28" s="91" t="s">
        <v>78</v>
      </c>
      <c r="F28" s="91" t="s">
        <v>80</v>
      </c>
    </row>
    <row r="29" spans="1:7" x14ac:dyDescent="0.25">
      <c r="B29" s="74" t="s">
        <v>85</v>
      </c>
      <c r="D29" s="74" t="s">
        <v>79</v>
      </c>
      <c r="F29" s="74" t="s">
        <v>81</v>
      </c>
    </row>
  </sheetData>
  <sheetProtection insertRows="0"/>
  <mergeCells count="6">
    <mergeCell ref="A23:G23"/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CFD2-2545-466D-8C37-FB2976A78778}">
  <sheetPr>
    <pageSetUpPr fitToPage="1"/>
  </sheetPr>
  <dimension ref="A1:H30"/>
  <sheetViews>
    <sheetView showGridLines="0" tabSelected="1" topLeftCell="A17" zoomScaleNormal="100" workbookViewId="0">
      <selection activeCell="F12" sqref="F12:F15"/>
    </sheetView>
  </sheetViews>
  <sheetFormatPr baseColWidth="10" defaultColWidth="11.44140625" defaultRowHeight="13.2" x14ac:dyDescent="0.25"/>
  <cols>
    <col min="1" max="2" width="28.88671875" style="3" customWidth="1"/>
    <col min="3" max="3" width="28.88671875" style="74" customWidth="1"/>
    <col min="4" max="4" width="28.88671875" style="3" customWidth="1"/>
    <col min="5" max="5" width="30.6640625" style="3" customWidth="1"/>
    <col min="6" max="6" width="28.88671875" style="3" customWidth="1"/>
    <col min="7" max="16384" width="11.44140625" style="3"/>
  </cols>
  <sheetData>
    <row r="1" spans="1:6" customFormat="1" ht="21.75" customHeight="1" x14ac:dyDescent="0.25">
      <c r="A1" s="183" t="s">
        <v>0</v>
      </c>
      <c r="B1" s="183"/>
      <c r="C1" s="183"/>
      <c r="D1" s="183"/>
      <c r="E1" s="183"/>
      <c r="F1" s="183"/>
    </row>
    <row r="2" spans="1:6" customFormat="1" ht="21.75" customHeight="1" x14ac:dyDescent="0.25">
      <c r="A2" s="173" t="s">
        <v>56</v>
      </c>
      <c r="B2" s="173"/>
      <c r="C2" s="173"/>
      <c r="D2" s="173"/>
      <c r="E2" s="173"/>
      <c r="F2" s="173"/>
    </row>
    <row r="3" spans="1:6" customFormat="1" ht="21.75" customHeight="1" x14ac:dyDescent="0.25">
      <c r="A3" s="77" t="s">
        <v>1</v>
      </c>
      <c r="B3" s="77"/>
      <c r="C3" s="78"/>
      <c r="D3" s="77"/>
      <c r="E3" s="77"/>
      <c r="F3" s="77"/>
    </row>
    <row r="4" spans="1:6" customFormat="1" ht="21.75" customHeight="1" x14ac:dyDescent="0.25">
      <c r="A4" s="47" t="s">
        <v>2</v>
      </c>
      <c r="B4" s="47"/>
      <c r="C4" s="78"/>
      <c r="D4" s="47"/>
      <c r="E4" s="47"/>
      <c r="F4" s="47"/>
    </row>
    <row r="5" spans="1:6" customFormat="1" ht="14.25" customHeight="1" x14ac:dyDescent="0.25">
      <c r="A5" s="180"/>
      <c r="B5" s="180"/>
      <c r="C5" s="180"/>
      <c r="D5" s="180"/>
      <c r="E5" s="180"/>
      <c r="F5" s="180"/>
    </row>
    <row r="6" spans="1:6" customFormat="1" ht="22.5" customHeight="1" x14ac:dyDescent="0.25">
      <c r="A6" s="198" t="s">
        <v>31</v>
      </c>
      <c r="B6" s="198"/>
      <c r="C6" s="198"/>
      <c r="D6" s="198"/>
      <c r="E6" s="198"/>
      <c r="F6" s="198"/>
    </row>
    <row r="7" spans="1:6" customFormat="1" ht="22.5" customHeight="1" x14ac:dyDescent="0.25">
      <c r="A7" s="178" t="s">
        <v>40</v>
      </c>
      <c r="B7" s="178"/>
      <c r="C7" s="178"/>
      <c r="D7" s="178"/>
      <c r="E7" s="178"/>
      <c r="F7" s="178"/>
    </row>
    <row r="8" spans="1:6" s="80" customFormat="1" ht="22.5" customHeight="1" x14ac:dyDescent="0.25">
      <c r="A8" s="199" t="s">
        <v>3</v>
      </c>
      <c r="B8" s="199" t="s">
        <v>4</v>
      </c>
      <c r="C8" s="199" t="s">
        <v>5</v>
      </c>
      <c r="D8" s="199" t="s">
        <v>6</v>
      </c>
      <c r="E8" s="199" t="s">
        <v>36</v>
      </c>
      <c r="F8" s="199" t="s">
        <v>7</v>
      </c>
    </row>
    <row r="9" spans="1:6" s="80" customFormat="1" ht="22.5" customHeight="1" x14ac:dyDescent="0.25">
      <c r="A9" s="199"/>
      <c r="B9" s="199"/>
      <c r="C9" s="199"/>
      <c r="D9" s="199"/>
      <c r="E9" s="199"/>
      <c r="F9" s="199"/>
    </row>
    <row r="10" spans="1:6" s="72" customFormat="1" ht="28.5" customHeight="1" x14ac:dyDescent="0.25">
      <c r="A10" s="70" t="s">
        <v>86</v>
      </c>
      <c r="B10" s="70" t="s">
        <v>87</v>
      </c>
      <c r="C10" s="70" t="s">
        <v>136</v>
      </c>
      <c r="D10" s="71">
        <v>2795</v>
      </c>
      <c r="E10" s="70" t="s">
        <v>88</v>
      </c>
      <c r="F10" s="70" t="s">
        <v>115</v>
      </c>
    </row>
    <row r="11" spans="1:6" s="72" customFormat="1" ht="28.5" customHeight="1" x14ac:dyDescent="0.25">
      <c r="A11" s="70" t="s">
        <v>86</v>
      </c>
      <c r="B11" s="70" t="s">
        <v>87</v>
      </c>
      <c r="C11" s="70" t="s">
        <v>137</v>
      </c>
      <c r="D11" s="71">
        <v>19</v>
      </c>
      <c r="E11" s="70" t="s">
        <v>88</v>
      </c>
      <c r="F11" s="70" t="s">
        <v>115</v>
      </c>
    </row>
    <row r="12" spans="1:6" s="72" customFormat="1" ht="28.5" customHeight="1" x14ac:dyDescent="0.25">
      <c r="A12" s="70" t="s">
        <v>86</v>
      </c>
      <c r="B12" s="70" t="s">
        <v>138</v>
      </c>
      <c r="C12" s="70" t="s">
        <v>139</v>
      </c>
      <c r="D12" s="71">
        <v>2341</v>
      </c>
      <c r="E12" s="70" t="s">
        <v>88</v>
      </c>
      <c r="F12" s="70" t="s">
        <v>115</v>
      </c>
    </row>
    <row r="13" spans="1:6" s="72" customFormat="1" ht="28.5" customHeight="1" x14ac:dyDescent="0.25">
      <c r="A13" s="70" t="s">
        <v>86</v>
      </c>
      <c r="B13" s="70" t="s">
        <v>138</v>
      </c>
      <c r="C13" s="70" t="s">
        <v>140</v>
      </c>
      <c r="D13" s="71">
        <v>18</v>
      </c>
      <c r="E13" s="70" t="s">
        <v>88</v>
      </c>
      <c r="F13" s="70" t="s">
        <v>115</v>
      </c>
    </row>
    <row r="14" spans="1:6" s="72" customFormat="1" ht="28.5" customHeight="1" x14ac:dyDescent="0.25">
      <c r="A14" s="70" t="s">
        <v>86</v>
      </c>
      <c r="B14" s="70" t="s">
        <v>138</v>
      </c>
      <c r="C14" s="70" t="s">
        <v>141</v>
      </c>
      <c r="D14" s="71">
        <v>2131</v>
      </c>
      <c r="E14" s="70" t="s">
        <v>88</v>
      </c>
      <c r="F14" s="70" t="s">
        <v>115</v>
      </c>
    </row>
    <row r="15" spans="1:6" s="72" customFormat="1" ht="28.5" customHeight="1" x14ac:dyDescent="0.25">
      <c r="A15" s="70" t="s">
        <v>86</v>
      </c>
      <c r="B15" s="70" t="s">
        <v>138</v>
      </c>
      <c r="C15" s="70" t="s">
        <v>142</v>
      </c>
      <c r="D15" s="71">
        <v>18</v>
      </c>
      <c r="E15" s="70" t="s">
        <v>88</v>
      </c>
      <c r="F15" s="70" t="s">
        <v>115</v>
      </c>
    </row>
    <row r="16" spans="1:6" s="72" customFormat="1" ht="28.5" customHeight="1" x14ac:dyDescent="0.25">
      <c r="A16" s="70"/>
      <c r="B16" s="70"/>
      <c r="C16" s="70"/>
      <c r="D16" s="71"/>
      <c r="E16" s="70"/>
      <c r="F16" s="70"/>
    </row>
    <row r="17" spans="1:8" s="72" customFormat="1" ht="28.5" customHeight="1" x14ac:dyDescent="0.25">
      <c r="A17" s="70"/>
      <c r="B17" s="70"/>
      <c r="C17" s="70"/>
      <c r="D17" s="71"/>
      <c r="E17" s="70"/>
      <c r="F17" s="70"/>
    </row>
    <row r="18" spans="1:8" s="72" customFormat="1" ht="28.5" customHeight="1" x14ac:dyDescent="0.25">
      <c r="A18" s="70"/>
      <c r="B18" s="70"/>
      <c r="C18" s="70"/>
      <c r="D18" s="71"/>
      <c r="E18" s="70"/>
      <c r="F18" s="70"/>
    </row>
    <row r="19" spans="1:8" s="72" customFormat="1" ht="28.5" customHeight="1" x14ac:dyDescent="0.25">
      <c r="A19" s="70"/>
      <c r="B19" s="70"/>
      <c r="C19" s="70"/>
      <c r="D19" s="71"/>
      <c r="E19" s="70"/>
      <c r="F19" s="70"/>
    </row>
    <row r="20" spans="1:8" s="72" customFormat="1" ht="28.5" customHeight="1" x14ac:dyDescent="0.25">
      <c r="A20" s="70"/>
      <c r="B20" s="70"/>
      <c r="C20" s="70"/>
      <c r="D20" s="71"/>
      <c r="E20" s="70"/>
      <c r="F20" s="70"/>
    </row>
    <row r="21" spans="1:8" s="72" customFormat="1" ht="28.5" customHeight="1" x14ac:dyDescent="0.25">
      <c r="A21" s="70"/>
      <c r="B21" s="73"/>
      <c r="C21" s="70"/>
      <c r="D21" s="71"/>
      <c r="E21" s="70"/>
      <c r="F21" s="70"/>
    </row>
    <row r="23" spans="1:8" ht="13.8" thickBot="1" x14ac:dyDescent="0.3">
      <c r="D23" s="76"/>
      <c r="E23" s="76"/>
      <c r="F23" s="76"/>
    </row>
    <row r="24" spans="1:8" x14ac:dyDescent="0.25">
      <c r="A24" s="196"/>
      <c r="B24" s="196"/>
      <c r="C24" s="196"/>
      <c r="D24" s="196"/>
      <c r="E24" s="196"/>
      <c r="F24" s="196"/>
    </row>
    <row r="27" spans="1:8" x14ac:dyDescent="0.25">
      <c r="B27" s="90"/>
      <c r="D27" s="90"/>
      <c r="F27" s="90"/>
    </row>
    <row r="28" spans="1:8" x14ac:dyDescent="0.25">
      <c r="B28" s="91" t="s">
        <v>41</v>
      </c>
      <c r="C28" s="91"/>
      <c r="D28" s="91" t="s">
        <v>42</v>
      </c>
      <c r="E28" s="91"/>
      <c r="F28" s="121" t="s">
        <v>43</v>
      </c>
      <c r="G28" s="89"/>
      <c r="H28" s="89"/>
    </row>
    <row r="29" spans="1:8" x14ac:dyDescent="0.25">
      <c r="B29" s="88" t="s">
        <v>76</v>
      </c>
      <c r="C29" s="89"/>
      <c r="D29" s="88" t="s">
        <v>78</v>
      </c>
      <c r="E29" s="89"/>
      <c r="F29" s="88" t="s">
        <v>80</v>
      </c>
      <c r="G29" s="89"/>
      <c r="H29" s="89"/>
    </row>
    <row r="30" spans="1:8" x14ac:dyDescent="0.25">
      <c r="B30" s="134" t="s">
        <v>77</v>
      </c>
      <c r="C30"/>
      <c r="D30" s="134" t="s">
        <v>79</v>
      </c>
      <c r="E30"/>
      <c r="F30" s="134" t="s">
        <v>81</v>
      </c>
      <c r="G30"/>
      <c r="H30"/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Carátula</vt:lpstr>
      <vt:lpstr>Frac I</vt:lpstr>
      <vt:lpstr>Frac II</vt:lpstr>
      <vt:lpstr>Frac III</vt:lpstr>
      <vt:lpstr>FRAC IV</vt:lpstr>
      <vt:lpstr>FRAC V</vt:lpstr>
      <vt:lpstr>Carátula!Área_de_impresión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Marlyn Moreno</cp:lastModifiedBy>
  <cp:lastPrinted>2024-07-10T23:21:29Z</cp:lastPrinted>
  <dcterms:created xsi:type="dcterms:W3CDTF">2011-02-10T20:19:47Z</dcterms:created>
  <dcterms:modified xsi:type="dcterms:W3CDTF">2024-07-10T23:21:34Z</dcterms:modified>
</cp:coreProperties>
</file>